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70建設部\G-0705000-000建設部技術管理課\☆週休2日制確保試行工事\20251001一部改定(通期・月単位)\01_起案\"/>
    </mc:Choice>
  </mc:AlternateContent>
  <xr:revisionPtr revIDLastSave="0" documentId="13_ncr:1_{2E0BF553-C325-4EF1-B2F2-0A16AD7251A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様式（12か月分）" sheetId="1" r:id="rId1"/>
    <sheet name="プルダウ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K17" i="1"/>
  <c r="L17" i="1"/>
  <c r="M17" i="1"/>
  <c r="N17" i="1"/>
  <c r="O17" i="1"/>
  <c r="P17" i="1"/>
  <c r="Q17" i="1"/>
  <c r="R17" i="1"/>
  <c r="B5" i="1" l="1"/>
  <c r="AP31" i="1"/>
  <c r="H72" i="1" l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G72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G67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G62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G57" i="1"/>
  <c r="H57" i="1"/>
  <c r="I57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G52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G47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G42" i="1"/>
  <c r="H42" i="1"/>
  <c r="I42" i="1"/>
  <c r="J42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G37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G32" i="1"/>
  <c r="H32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G27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G22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P71" i="1" l="1"/>
  <c r="AP66" i="1"/>
  <c r="AP61" i="1"/>
  <c r="AP56" i="1"/>
  <c r="AP51" i="1"/>
  <c r="AP46" i="1"/>
  <c r="AP41" i="1"/>
  <c r="AP36" i="1"/>
  <c r="AP26" i="1"/>
  <c r="AP21" i="1"/>
  <c r="AP16" i="1"/>
  <c r="I8" i="1" l="1"/>
  <c r="AP58" i="1"/>
  <c r="AR55" i="1" s="1"/>
  <c r="AP48" i="1"/>
  <c r="AR45" i="1" s="1"/>
  <c r="AP53" i="1"/>
  <c r="AR50" i="1" s="1"/>
  <c r="AP68" i="1"/>
  <c r="AR65" i="1" s="1"/>
  <c r="AP73" i="1"/>
  <c r="AR70" i="1" s="1"/>
  <c r="AP63" i="1"/>
  <c r="AR60" i="1" s="1"/>
  <c r="AP28" i="1"/>
  <c r="AR25" i="1" s="1"/>
  <c r="AP43" i="1"/>
  <c r="AR40" i="1" s="1"/>
  <c r="AP38" i="1"/>
  <c r="AR35" i="1" s="1"/>
  <c r="AP33" i="1"/>
  <c r="AR30" i="1" s="1"/>
  <c r="AP23" i="1"/>
  <c r="AR20" i="1" s="1"/>
  <c r="I9" i="1" l="1"/>
  <c r="AP18" i="1"/>
  <c r="I10" i="1" l="1"/>
  <c r="C11" i="1" s="1"/>
  <c r="AR15" i="1"/>
  <c r="F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D1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1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2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2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36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38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3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46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48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1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5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58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1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3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66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68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  <comment ref="D71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工：工期内（一定期間）
一：一部一時中止
中：全部中止期間
製：工場製作期間
年：年末年始休業期間
夏：夏季休暇期間
他：その他対象外期間</t>
        </r>
      </text>
    </comment>
    <comment ref="D73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作：作業日
休：現場閉所日（休日）
天：天候等による予定外休工日</t>
        </r>
      </text>
    </comment>
  </commentList>
</comments>
</file>

<file path=xl/sharedStrings.xml><?xml version="1.0" encoding="utf-8"?>
<sst xmlns="http://schemas.openxmlformats.org/spreadsheetml/2006/main" count="1231" uniqueCount="86">
  <si>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</si>
  <si>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</si>
  <si>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</si>
  <si>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</si>
  <si>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</si>
  <si>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</si>
  <si>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</si>
  <si>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</si>
  <si>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</si>
  <si>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</si>
  <si>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</si>
  <si>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</si>
  <si>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</si>
  <si>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</si>
  <si>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</si>
  <si>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</si>
  <si>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</si>
  <si>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</si>
  <si>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</si>
  <si>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</si>
  <si>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</si>
  <si>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</si>
  <si>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</si>
  <si>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</si>
  <si>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</si>
  <si>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</si>
  <si>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</si>
  <si>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</si>
  <si>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</si>
  <si>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</si>
  <si>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</si>
  <si>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</si>
  <si>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</si>
  <si>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</si>
  <si>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</si>
  <si>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</si>
  <si>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</si>
  <si>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</si>
  <si>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</si>
  <si>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</si>
  <si>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</si>
  <si>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</si>
  <si>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</si>
  <si>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現場閉所日数</t>
    <rPh sb="0" eb="5">
      <t>ゲンバヘイショビ</t>
    </rPh>
    <rPh sb="5" eb="6">
      <t>スウ</t>
    </rPh>
    <phoneticPr fontId="2"/>
  </si>
  <si>
    <t>日</t>
    <rPh sb="0" eb="1">
      <t>ニチ</t>
    </rPh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</si>
  <si>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</si>
  <si>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</si>
  <si>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</si>
  <si>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</si>
  <si>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</si>
  <si>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</si>
  <si>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対象期間内日数</t>
    <rPh sb="4" eb="5">
      <t>ナイ</t>
    </rPh>
    <rPh sb="5" eb="7">
      <t>ニッスウ</t>
    </rPh>
    <phoneticPr fontId="2"/>
  </si>
  <si>
    <t>対象期間日数</t>
    <rPh sb="4" eb="6">
      <t>ニッスウ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</si>
  <si>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</si>
  <si>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【凡例：期間種別】
工：工期内（対象期間）
一：一部一時中止
中：全部中止期間
製：工場製作期間
年：年末年始休業期間
夏：夏季休暇期間
他：その他対象外期間
【凡例：作業・閉所種別】
作：作業日
休：現場閉所日（休日）
天：天候等による予定外休工日</t>
    <rPh sb="1" eb="3">
      <t>ハンレイ</t>
    </rPh>
    <rPh sb="4" eb="6">
      <t>キカン</t>
    </rPh>
    <rPh sb="6" eb="8">
      <t>シュベツ</t>
    </rPh>
    <rPh sb="10" eb="11">
      <t>コウ</t>
    </rPh>
    <rPh sb="12" eb="14">
      <t>コウキ</t>
    </rPh>
    <rPh sb="14" eb="15">
      <t>ナイ</t>
    </rPh>
    <rPh sb="22" eb="23">
      <t>イチ</t>
    </rPh>
    <rPh sb="31" eb="32">
      <t>チュウ</t>
    </rPh>
    <rPh sb="40" eb="41">
      <t>セイ</t>
    </rPh>
    <rPh sb="42" eb="44">
      <t>コウジョウ</t>
    </rPh>
    <rPh sb="44" eb="46">
      <t>セイサク</t>
    </rPh>
    <rPh sb="46" eb="48">
      <t>キカン</t>
    </rPh>
    <rPh sb="49" eb="50">
      <t>ネン</t>
    </rPh>
    <rPh sb="60" eb="61">
      <t>ナツ</t>
    </rPh>
    <rPh sb="69" eb="70">
      <t>ホカ</t>
    </rPh>
    <rPh sb="73" eb="74">
      <t>タ</t>
    </rPh>
    <rPh sb="74" eb="77">
      <t>タイショウガイ</t>
    </rPh>
    <rPh sb="77" eb="79">
      <t>キカン</t>
    </rPh>
    <rPh sb="85" eb="87">
      <t>サギョウ</t>
    </rPh>
    <rPh sb="88" eb="90">
      <t>ヘイショ</t>
    </rPh>
    <rPh sb="94" eb="95">
      <t>サク</t>
    </rPh>
    <rPh sb="100" eb="101">
      <t>ヤス</t>
    </rPh>
    <rPh sb="112" eb="113">
      <t>テン</t>
    </rPh>
    <phoneticPr fontId="2"/>
  </si>
  <si>
    <t>実施要領第3における</t>
    <rPh sb="4" eb="5">
      <t>ダイ</t>
    </rPh>
    <phoneticPr fontId="2"/>
  </si>
  <si>
    <t>【現場閉所報告書】（例）</t>
    <rPh sb="1" eb="3">
      <t>ゲンバ</t>
    </rPh>
    <rPh sb="3" eb="5">
      <t>ヘイショ</t>
    </rPh>
    <rPh sb="5" eb="8">
      <t>ホウコクショ</t>
    </rPh>
    <rPh sb="10" eb="11">
      <t>レイ</t>
    </rPh>
    <phoneticPr fontId="2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</si>
  <si>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2"/>
  </si>
  <si>
    <t>水</t>
    <rPh sb="0" eb="1">
      <t>スイ</t>
    </rPh>
    <phoneticPr fontId="2"/>
  </si>
  <si>
    <t>金</t>
    <rPh sb="0" eb="1">
      <t>キン</t>
    </rPh>
    <phoneticPr fontId="2"/>
  </si>
  <si>
    <t>月</t>
    <rPh sb="0" eb="1">
      <t>ゲツ</t>
    </rPh>
    <phoneticPr fontId="2"/>
  </si>
  <si>
    <t>水</t>
    <rPh sb="0" eb="1">
      <t>スイ</t>
    </rPh>
    <phoneticPr fontId="2"/>
  </si>
  <si>
    <t>土</t>
    <rPh sb="0" eb="1">
      <t>ド</t>
    </rPh>
    <phoneticPr fontId="2"/>
  </si>
  <si>
    <t>火</t>
    <rPh sb="0" eb="1">
      <t>カ</t>
    </rPh>
    <phoneticPr fontId="2"/>
  </si>
  <si>
    <t>現場閉所/対象期間</t>
    <rPh sb="0" eb="4">
      <t>ゲンバヘイショ</t>
    </rPh>
    <rPh sb="5" eb="7">
      <t>タイショウ</t>
    </rPh>
    <rPh sb="7" eb="9">
      <t>キカン</t>
    </rPh>
    <phoneticPr fontId="2"/>
  </si>
  <si>
    <t>〇</t>
  </si>
  <si>
    <t>②現場閉所率28.5%未満だが、暦上の土日全て閉所</t>
  </si>
  <si>
    <t>①現場閉所率28.5%以上</t>
  </si>
  <si>
    <t>月単位における週休２日の判定</t>
    <rPh sb="0" eb="3">
      <t>ツキタンイ</t>
    </rPh>
    <rPh sb="7" eb="9">
      <t>シュウキュウ</t>
    </rPh>
    <rPh sb="10" eb="11">
      <t>ニチ</t>
    </rPh>
    <rPh sb="12" eb="14">
      <t>ハンテイ</t>
    </rPh>
    <phoneticPr fontId="2"/>
  </si>
  <si>
    <t>通期における週休２日判定</t>
    <rPh sb="0" eb="2">
      <t>ツウキ</t>
    </rPh>
    <rPh sb="6" eb="8">
      <t>シュウキュウ</t>
    </rPh>
    <rPh sb="9" eb="10">
      <t>ニチ</t>
    </rPh>
    <rPh sb="10" eb="12">
      <t>ハンテイ</t>
    </rPh>
    <phoneticPr fontId="2"/>
  </si>
  <si>
    <t>4週8休以上</t>
    <rPh sb="1" eb="2">
      <t>シュウ</t>
    </rPh>
    <rPh sb="3" eb="4">
      <t>キュウ</t>
    </rPh>
    <rPh sb="4" eb="6">
      <t>イジョウ</t>
    </rPh>
    <phoneticPr fontId="2"/>
  </si>
  <si>
    <t>③対象外期間を除いた暦上の土日以上に現場閉所</t>
  </si>
  <si>
    <t>×</t>
  </si>
  <si>
    <t>④現場閉所率28.5％未満</t>
    <rPh sb="1" eb="3">
      <t>ゲンバ</t>
    </rPh>
    <rPh sb="3" eb="5">
      <t>ヘイショ</t>
    </rPh>
    <rPh sb="5" eb="6">
      <t>リツ</t>
    </rPh>
    <rPh sb="11" eb="13">
      <t>ミマン</t>
    </rPh>
    <phoneticPr fontId="2"/>
  </si>
  <si>
    <t>令和〇年４月</t>
    <rPh sb="0" eb="2">
      <t>レイワ</t>
    </rPh>
    <rPh sb="3" eb="4">
      <t>ネン</t>
    </rPh>
    <rPh sb="5" eb="6">
      <t>ガツ</t>
    </rPh>
    <phoneticPr fontId="2"/>
  </si>
  <si>
    <t>令和〇年５月</t>
    <rPh sb="0" eb="2">
      <t>レイワ</t>
    </rPh>
    <rPh sb="3" eb="4">
      <t>ネン</t>
    </rPh>
    <rPh sb="5" eb="6">
      <t>ガツ</t>
    </rPh>
    <phoneticPr fontId="2"/>
  </si>
  <si>
    <t>令和〇年６月</t>
    <rPh sb="0" eb="2">
      <t>レイワ</t>
    </rPh>
    <rPh sb="3" eb="4">
      <t>ネン</t>
    </rPh>
    <rPh sb="5" eb="6">
      <t>ガツ</t>
    </rPh>
    <phoneticPr fontId="2"/>
  </si>
  <si>
    <t>令和〇年７月</t>
    <rPh sb="0" eb="2">
      <t>レイワ</t>
    </rPh>
    <rPh sb="3" eb="4">
      <t>ネン</t>
    </rPh>
    <rPh sb="5" eb="6">
      <t>ガツ</t>
    </rPh>
    <phoneticPr fontId="2"/>
  </si>
  <si>
    <t>令和〇年８月</t>
    <rPh sb="0" eb="2">
      <t>レイワ</t>
    </rPh>
    <rPh sb="3" eb="4">
      <t>ネン</t>
    </rPh>
    <rPh sb="5" eb="6">
      <t>ガツ</t>
    </rPh>
    <phoneticPr fontId="2"/>
  </si>
  <si>
    <t>令和〇年９月</t>
    <rPh sb="0" eb="2">
      <t>レイワ</t>
    </rPh>
    <rPh sb="3" eb="4">
      <t>ネン</t>
    </rPh>
    <rPh sb="5" eb="6">
      <t>ガツ</t>
    </rPh>
    <phoneticPr fontId="2"/>
  </si>
  <si>
    <t>令和〇年１０月</t>
    <rPh sb="0" eb="2">
      <t>レイワ</t>
    </rPh>
    <rPh sb="3" eb="4">
      <t>ネン</t>
    </rPh>
    <rPh sb="6" eb="7">
      <t>ガツ</t>
    </rPh>
    <phoneticPr fontId="2"/>
  </si>
  <si>
    <t>令和〇年１１月</t>
    <rPh sb="0" eb="2">
      <t>レイワ</t>
    </rPh>
    <rPh sb="3" eb="4">
      <t>ネン</t>
    </rPh>
    <rPh sb="6" eb="7">
      <t>ガツ</t>
    </rPh>
    <phoneticPr fontId="2"/>
  </si>
  <si>
    <t>令和〇年１２月</t>
    <rPh sb="0" eb="2">
      <t>レイワ</t>
    </rPh>
    <rPh sb="3" eb="4">
      <t>ネン</t>
    </rPh>
    <rPh sb="6" eb="7">
      <t>ガツ</t>
    </rPh>
    <phoneticPr fontId="2"/>
  </si>
  <si>
    <t>令和〇年１月</t>
    <rPh sb="0" eb="2">
      <t>レイワ</t>
    </rPh>
    <rPh sb="3" eb="4">
      <t>ネン</t>
    </rPh>
    <rPh sb="5" eb="6">
      <t>ガツ</t>
    </rPh>
    <phoneticPr fontId="2"/>
  </si>
  <si>
    <t>令和〇年２月</t>
    <rPh sb="0" eb="2">
      <t>レイワ</t>
    </rPh>
    <rPh sb="3" eb="4">
      <t>ネン</t>
    </rPh>
    <rPh sb="5" eb="6">
      <t>ガツ</t>
    </rPh>
    <phoneticPr fontId="2"/>
  </si>
  <si>
    <t>令和〇年３月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</si>
</sst>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0" borderId="0" xfId="0" applyFont="1" applyBorder="1" applyAlignment="1">
      <alignment vertical="center" textRotation="255" shrinkToFit="1"/>
    </xf>
    <xf numFmtId="0" fontId="0" fillId="0" borderId="27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28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6" fillId="0" borderId="23" xfId="0" applyFont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3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0" fillId="0" borderId="32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quotePrefix="1" applyFont="1" applyFill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176" fontId="12" fillId="3" borderId="23" xfId="1" applyNumberFormat="1" applyFont="1" applyFill="1" applyBorder="1" applyAlignment="1">
      <alignment horizontal="center" vertical="center"/>
    </xf>
    <xf numFmtId="176" fontId="12" fillId="3" borderId="0" xfId="1" applyNumberFormat="1" applyFont="1" applyFill="1" applyBorder="1" applyAlignment="1">
      <alignment horizontal="center" vertical="center"/>
    </xf>
    <xf numFmtId="176" fontId="12" fillId="3" borderId="24" xfId="1" applyNumberFormat="1" applyFont="1" applyFill="1" applyBorder="1" applyAlignment="1">
      <alignment horizontal="center" vertical="center"/>
    </xf>
    <xf numFmtId="177" fontId="12" fillId="3" borderId="23" xfId="0" applyNumberFormat="1" applyFont="1" applyFill="1" applyBorder="1" applyAlignment="1">
      <alignment horizontal="center" vertical="center"/>
    </xf>
    <xf numFmtId="177" fontId="12" fillId="3" borderId="0" xfId="0" applyNumberFormat="1" applyFont="1" applyFill="1" applyBorder="1" applyAlignment="1">
      <alignment horizontal="center" vertical="center"/>
    </xf>
    <xf numFmtId="177" fontId="12" fillId="3" borderId="24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3" borderId="0" xfId="0" applyFill="1" applyBorder="1">
      <alignment vertical="center"/>
    </xf>
    <xf numFmtId="0" fontId="0" fillId="3" borderId="24" xfId="0" applyFill="1" applyBorder="1">
      <alignment vertical="center"/>
    </xf>
    <xf numFmtId="177" fontId="12" fillId="3" borderId="23" xfId="0" applyNumberFormat="1" applyFont="1" applyFill="1" applyBorder="1">
      <alignment vertical="center"/>
    </xf>
  </cellXfs>
  <cellStyles count="2">
    <cellStyle name="パーセント" xfId="1" builtinId="5"/>
    <cellStyle name="標準" xfId="0" builtinId="0"/>
  </cellStyles>
  <dxfs count="19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180975</xdr:colOff>
      <xdr:row>0</xdr:row>
      <xdr:rowOff>0</xdr:rowOff>
    </xdr:from>
    <xdr:to>
      <xdr:col>48</xdr:col>
      <xdr:colOff>95251</xdr:colOff>
      <xdr:row>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096625" y="0"/>
          <a:ext cx="1057276" cy="438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別添</a:t>
          </a:r>
          <a:r>
            <a:rPr kumimoji="1" lang="ja-JP" altLang="en-US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2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73"/>
  <sheetViews>
    <sheetView showGridLines="0" tabSelected="1" zoomScale="85" zoomScaleNormal="85" workbookViewId="0">
      <selection activeCell="AR73" sqref="AR73:AW73"/>
    </sheetView>
  </sheetViews>
  <sheetFormatPr defaultRowHeight="13.5" x14ac:dyDescent="0.15"/>
  <cols>
    <col min="1" max="6" width="5.375" customWidth="1"/>
    <col min="7" max="37" width="3" style="4" customWidth="1"/>
    <col min="38" max="50" width="3" customWidth="1"/>
    <col min="51" max="51" width="14.75" hidden="1" customWidth="1"/>
    <col min="52" max="52" width="3" customWidth="1"/>
    <col min="141" max="141" width="9" customWidth="1"/>
  </cols>
  <sheetData>
    <row r="1" spans="1:51" ht="17.25" customHeight="1" x14ac:dyDescent="0.15">
      <c r="AN1" s="38"/>
      <c r="AO1" s="49"/>
      <c r="AP1" s="49"/>
      <c r="AQ1" s="49"/>
      <c r="AR1" s="38"/>
      <c r="AS1" s="38"/>
    </row>
    <row r="2" spans="1:51" ht="30" customHeight="1" thickBot="1" x14ac:dyDescent="0.2">
      <c r="A2" s="1" t="s">
        <v>56</v>
      </c>
      <c r="B2" s="2"/>
      <c r="C2" s="2"/>
      <c r="D2" s="2"/>
      <c r="E2" s="2"/>
      <c r="F2" s="2" t="s">
        <v>57</v>
      </c>
      <c r="G2" s="3"/>
      <c r="H2" s="3"/>
      <c r="I2" s="3"/>
      <c r="J2" s="3"/>
      <c r="K2" s="3"/>
      <c r="L2" s="3"/>
    </row>
    <row r="3" spans="1:51" ht="24" customHeight="1" x14ac:dyDescent="0.15">
      <c r="A3" s="1"/>
      <c r="B3" s="2"/>
      <c r="C3" s="2"/>
      <c r="D3" s="2"/>
      <c r="E3" s="2"/>
      <c r="F3" s="2"/>
      <c r="G3" s="42"/>
      <c r="H3" s="42"/>
      <c r="I3" s="42"/>
      <c r="J3" s="42"/>
      <c r="K3" s="42"/>
      <c r="L3" s="42"/>
      <c r="AR3" s="98" t="s">
        <v>54</v>
      </c>
      <c r="AS3" s="99"/>
      <c r="AT3" s="99"/>
      <c r="AU3" s="99"/>
      <c r="AV3" s="99"/>
      <c r="AW3" s="100"/>
    </row>
    <row r="4" spans="1:51" ht="16.5" customHeight="1" x14ac:dyDescent="0.15">
      <c r="A4" s="43" t="s">
        <v>68</v>
      </c>
      <c r="B4" s="43"/>
      <c r="C4" s="43"/>
      <c r="D4" s="43"/>
      <c r="E4" s="43"/>
      <c r="F4" s="43"/>
      <c r="G4" s="42"/>
      <c r="H4" s="42"/>
      <c r="I4" s="42"/>
      <c r="J4" s="42"/>
      <c r="K4" s="42"/>
      <c r="L4" s="42"/>
      <c r="AR4" s="101"/>
      <c r="AS4" s="102"/>
      <c r="AT4" s="102"/>
      <c r="AU4" s="102"/>
      <c r="AV4" s="102"/>
      <c r="AW4" s="103"/>
      <c r="AY4" t="s">
        <v>67</v>
      </c>
    </row>
    <row r="5" spans="1:51" ht="17.25" customHeight="1" x14ac:dyDescent="0.15">
      <c r="A5" s="45" t="s">
        <v>45</v>
      </c>
      <c r="B5" s="46" t="str">
        <f>IF(AND(AR16="〇",AR21="〇",AR26="〇",AR31="〇",AR36="〇",AR41="〇",AR46="〇",AR51="〇",AR56="〇",AR61="〇",AR66="〇",AR71="〇"),"月単位における週休２日達成","月単位における週休２日達成していない")</f>
        <v>月単位における週休２日達成していない</v>
      </c>
      <c r="C5" s="46"/>
      <c r="D5" s="46"/>
      <c r="E5" s="46"/>
      <c r="F5" s="46"/>
      <c r="G5" s="47"/>
      <c r="H5" s="47"/>
      <c r="I5" s="47"/>
      <c r="J5" s="47"/>
      <c r="K5" s="47"/>
      <c r="L5" s="3"/>
      <c r="AR5" s="101"/>
      <c r="AS5" s="102"/>
      <c r="AT5" s="102"/>
      <c r="AU5" s="102"/>
      <c r="AV5" s="102"/>
      <c r="AW5" s="103"/>
      <c r="AY5" t="s">
        <v>66</v>
      </c>
    </row>
    <row r="6" spans="1:51" ht="17.25" customHeight="1" x14ac:dyDescent="0.15">
      <c r="A6" s="26"/>
      <c r="B6" s="2"/>
      <c r="C6" s="2"/>
      <c r="D6" s="2"/>
      <c r="E6" s="2"/>
      <c r="F6" s="2"/>
      <c r="G6" s="42"/>
      <c r="H6" s="42"/>
      <c r="I6" s="42"/>
      <c r="J6" s="42"/>
      <c r="K6" s="42"/>
      <c r="L6" s="42"/>
      <c r="AR6" s="101"/>
      <c r="AS6" s="102"/>
      <c r="AT6" s="102"/>
      <c r="AU6" s="102"/>
      <c r="AV6" s="102"/>
      <c r="AW6" s="103"/>
      <c r="AY6" t="s">
        <v>71</v>
      </c>
    </row>
    <row r="7" spans="1:51" ht="18" customHeight="1" x14ac:dyDescent="0.15">
      <c r="A7" s="44" t="s">
        <v>69</v>
      </c>
      <c r="B7" s="2"/>
      <c r="C7" s="2"/>
      <c r="D7" s="2"/>
      <c r="E7" s="2"/>
      <c r="F7" s="2"/>
      <c r="G7" s="42"/>
      <c r="H7" s="42"/>
      <c r="I7" s="42"/>
      <c r="J7" s="42"/>
      <c r="K7" s="42"/>
      <c r="L7" s="42"/>
      <c r="AR7" s="101"/>
      <c r="AS7" s="102"/>
      <c r="AT7" s="102"/>
      <c r="AU7" s="102"/>
      <c r="AV7" s="102"/>
      <c r="AW7" s="103"/>
      <c r="AY7" t="s">
        <v>73</v>
      </c>
    </row>
    <row r="8" spans="1:51" ht="20.25" customHeight="1" x14ac:dyDescent="0.15">
      <c r="A8" s="3" t="s">
        <v>40</v>
      </c>
      <c r="B8" s="2" t="s">
        <v>51</v>
      </c>
      <c r="D8" s="2"/>
      <c r="E8" s="2"/>
      <c r="F8" s="4"/>
      <c r="I8" s="85">
        <f>AP16+AP21+AP26+AP31+AP36+AP41+AP46+AP51+AP56+AP61+AP66+AP71</f>
        <v>296</v>
      </c>
      <c r="J8" s="85"/>
      <c r="K8" s="3" t="s">
        <v>44</v>
      </c>
      <c r="L8" s="3"/>
      <c r="M8" s="3"/>
      <c r="N8" s="3"/>
      <c r="O8" s="3"/>
      <c r="P8" s="3"/>
      <c r="AR8" s="101"/>
      <c r="AS8" s="102"/>
      <c r="AT8" s="102"/>
      <c r="AU8" s="102"/>
      <c r="AV8" s="102"/>
      <c r="AW8" s="103"/>
    </row>
    <row r="9" spans="1:51" ht="20.25" customHeight="1" x14ac:dyDescent="0.15">
      <c r="A9" s="3" t="s">
        <v>41</v>
      </c>
      <c r="B9" s="2" t="s">
        <v>70</v>
      </c>
      <c r="D9" s="2"/>
      <c r="E9" s="2"/>
      <c r="F9" s="4"/>
      <c r="I9" s="85">
        <f>ROUNDUP(I8*0.285,0)</f>
        <v>85</v>
      </c>
      <c r="J9" s="85"/>
      <c r="K9" s="3" t="s">
        <v>44</v>
      </c>
      <c r="L9" s="25" t="s">
        <v>53</v>
      </c>
      <c r="M9" s="3"/>
      <c r="N9" s="3"/>
      <c r="O9" s="3"/>
      <c r="P9" s="3"/>
      <c r="AR9" s="101"/>
      <c r="AS9" s="102"/>
      <c r="AT9" s="102"/>
      <c r="AU9" s="102"/>
      <c r="AV9" s="102"/>
      <c r="AW9" s="103"/>
    </row>
    <row r="10" spans="1:51" ht="20.25" customHeight="1" x14ac:dyDescent="0.15">
      <c r="A10" s="3" t="s">
        <v>42</v>
      </c>
      <c r="B10" s="2" t="s">
        <v>43</v>
      </c>
      <c r="D10" s="2"/>
      <c r="E10" s="2"/>
      <c r="F10" s="4"/>
      <c r="I10" s="85">
        <f>AP18+AP23+AP28+AP33+AP38+AP43+AP48+AP53+AP58+AP63+AP68+AP73</f>
        <v>95</v>
      </c>
      <c r="J10" s="85"/>
      <c r="K10" s="3" t="s">
        <v>44</v>
      </c>
      <c r="L10" s="25"/>
      <c r="M10" s="3"/>
      <c r="N10" s="3"/>
      <c r="O10" s="3"/>
      <c r="P10" s="3"/>
      <c r="AR10" s="101"/>
      <c r="AS10" s="102"/>
      <c r="AT10" s="102"/>
      <c r="AU10" s="102"/>
      <c r="AV10" s="102"/>
      <c r="AW10" s="103"/>
    </row>
    <row r="11" spans="1:51" ht="20.25" customHeight="1" x14ac:dyDescent="0.15">
      <c r="A11" s="1"/>
      <c r="B11" s="37" t="s">
        <v>41</v>
      </c>
      <c r="C11" s="3" t="str">
        <f>IF(I10&gt;=I9,"≦","&gt;")</f>
        <v>≦</v>
      </c>
      <c r="D11" s="3" t="s">
        <v>42</v>
      </c>
      <c r="E11" s="45" t="s">
        <v>45</v>
      </c>
      <c r="F11" s="46" t="str">
        <f>IF(I10&gt;=I9,"通期における週休２日達成","週休２日を達成していない")</f>
        <v>通期における週休２日達成</v>
      </c>
      <c r="G11" s="47"/>
      <c r="H11" s="47"/>
      <c r="I11" s="47"/>
      <c r="J11" s="47"/>
      <c r="K11" s="47"/>
      <c r="L11" s="48"/>
      <c r="M11" s="47"/>
      <c r="N11" s="47"/>
      <c r="O11" s="3"/>
      <c r="P11" s="3"/>
      <c r="S11" s="33" t="s">
        <v>46</v>
      </c>
      <c r="T11" s="3"/>
      <c r="AR11" s="101"/>
      <c r="AS11" s="102"/>
      <c r="AT11" s="102"/>
      <c r="AU11" s="102"/>
      <c r="AV11" s="102"/>
      <c r="AW11" s="103"/>
    </row>
    <row r="12" spans="1:51" ht="20.25" customHeight="1" x14ac:dyDescent="0.15">
      <c r="L12" s="3"/>
      <c r="S12" s="34" t="s">
        <v>47</v>
      </c>
      <c r="AR12" s="101"/>
      <c r="AS12" s="102"/>
      <c r="AT12" s="102"/>
      <c r="AU12" s="102"/>
      <c r="AV12" s="102"/>
      <c r="AW12" s="103"/>
    </row>
    <row r="13" spans="1:51" ht="20.25" customHeight="1" thickBot="1" x14ac:dyDescent="0.2">
      <c r="L13" s="3"/>
      <c r="S13" s="35" t="s">
        <v>48</v>
      </c>
      <c r="AR13" s="104"/>
      <c r="AS13" s="105"/>
      <c r="AT13" s="105"/>
      <c r="AU13" s="105"/>
      <c r="AV13" s="105"/>
      <c r="AW13" s="106"/>
    </row>
    <row r="14" spans="1:51" ht="20.25" customHeight="1" x14ac:dyDescent="0.15">
      <c r="A14" s="50" t="s">
        <v>74</v>
      </c>
      <c r="B14" s="51"/>
      <c r="C14" s="51"/>
      <c r="D14" s="58" t="s">
        <v>20</v>
      </c>
      <c r="E14" s="59"/>
      <c r="F14" s="60"/>
      <c r="G14" s="17">
        <v>1</v>
      </c>
      <c r="H14" s="17">
        <v>2</v>
      </c>
      <c r="I14" s="17">
        <v>3</v>
      </c>
      <c r="J14" s="5">
        <v>4</v>
      </c>
      <c r="K14" s="5">
        <v>5</v>
      </c>
      <c r="L14" s="17">
        <v>6</v>
      </c>
      <c r="M14" s="17">
        <v>7</v>
      </c>
      <c r="N14" s="17">
        <v>8</v>
      </c>
      <c r="O14" s="17">
        <v>9</v>
      </c>
      <c r="P14" s="17">
        <v>10</v>
      </c>
      <c r="Q14" s="5">
        <v>11</v>
      </c>
      <c r="R14" s="5">
        <v>12</v>
      </c>
      <c r="S14" s="17">
        <v>13</v>
      </c>
      <c r="T14" s="17">
        <v>14</v>
      </c>
      <c r="U14" s="17">
        <v>15</v>
      </c>
      <c r="V14" s="17">
        <v>16</v>
      </c>
      <c r="W14" s="17">
        <v>17</v>
      </c>
      <c r="X14" s="5">
        <v>18</v>
      </c>
      <c r="Y14" s="5">
        <v>19</v>
      </c>
      <c r="Z14" s="17">
        <v>20</v>
      </c>
      <c r="AA14" s="17">
        <v>21</v>
      </c>
      <c r="AB14" s="17">
        <v>22</v>
      </c>
      <c r="AC14" s="17">
        <v>23</v>
      </c>
      <c r="AD14" s="17">
        <v>24</v>
      </c>
      <c r="AE14" s="5">
        <v>25</v>
      </c>
      <c r="AF14" s="5">
        <v>26</v>
      </c>
      <c r="AG14" s="17">
        <v>27</v>
      </c>
      <c r="AH14" s="17">
        <v>28</v>
      </c>
      <c r="AI14" s="5">
        <v>29</v>
      </c>
      <c r="AJ14" s="17">
        <v>30</v>
      </c>
      <c r="AK14" s="31"/>
      <c r="AL14" s="86" t="s">
        <v>55</v>
      </c>
      <c r="AM14" s="87"/>
      <c r="AN14" s="87"/>
      <c r="AO14" s="87"/>
      <c r="AP14" s="87"/>
      <c r="AQ14" s="88"/>
      <c r="AR14" s="89" t="s">
        <v>64</v>
      </c>
      <c r="AS14" s="90"/>
      <c r="AT14" s="90"/>
      <c r="AU14" s="90"/>
      <c r="AV14" s="90"/>
      <c r="AW14" s="91"/>
    </row>
    <row r="15" spans="1:51" ht="20.25" customHeight="1" x14ac:dyDescent="0.15">
      <c r="A15" s="53"/>
      <c r="B15" s="49"/>
      <c r="C15" s="49"/>
      <c r="D15" s="65" t="s">
        <v>9</v>
      </c>
      <c r="E15" s="66"/>
      <c r="F15" s="67"/>
      <c r="G15" s="19" t="s">
        <v>58</v>
      </c>
      <c r="H15" s="19" t="s">
        <v>4</v>
      </c>
      <c r="I15" s="19" t="s">
        <v>5</v>
      </c>
      <c r="J15" s="8" t="s">
        <v>6</v>
      </c>
      <c r="K15" s="8" t="s">
        <v>7</v>
      </c>
      <c r="L15" s="19" t="s">
        <v>8</v>
      </c>
      <c r="M15" s="19" t="s">
        <v>2</v>
      </c>
      <c r="N15" s="19" t="s">
        <v>3</v>
      </c>
      <c r="O15" s="19" t="s">
        <v>4</v>
      </c>
      <c r="P15" s="19" t="s">
        <v>5</v>
      </c>
      <c r="Q15" s="8" t="s">
        <v>6</v>
      </c>
      <c r="R15" s="8" t="s">
        <v>7</v>
      </c>
      <c r="S15" s="19" t="s">
        <v>8</v>
      </c>
      <c r="T15" s="19" t="s">
        <v>2</v>
      </c>
      <c r="U15" s="19" t="s">
        <v>3</v>
      </c>
      <c r="V15" s="19" t="s">
        <v>4</v>
      </c>
      <c r="W15" s="19" t="s">
        <v>5</v>
      </c>
      <c r="X15" s="8" t="s">
        <v>6</v>
      </c>
      <c r="Y15" s="8" t="s">
        <v>7</v>
      </c>
      <c r="Z15" s="19" t="s">
        <v>8</v>
      </c>
      <c r="AA15" s="19" t="s">
        <v>2</v>
      </c>
      <c r="AB15" s="19" t="s">
        <v>3</v>
      </c>
      <c r="AC15" s="19" t="s">
        <v>4</v>
      </c>
      <c r="AD15" s="19" t="s">
        <v>5</v>
      </c>
      <c r="AE15" s="8" t="s">
        <v>6</v>
      </c>
      <c r="AF15" s="8" t="s">
        <v>7</v>
      </c>
      <c r="AG15" s="19" t="s">
        <v>8</v>
      </c>
      <c r="AH15" s="19" t="s">
        <v>2</v>
      </c>
      <c r="AI15" s="8" t="s">
        <v>3</v>
      </c>
      <c r="AJ15" s="19" t="s">
        <v>4</v>
      </c>
      <c r="AK15" s="23"/>
      <c r="AL15" s="64"/>
      <c r="AM15" s="62"/>
      <c r="AN15" s="62"/>
      <c r="AO15" s="62"/>
      <c r="AP15" s="62"/>
      <c r="AQ15" s="63"/>
      <c r="AR15" s="92">
        <f>AP18/AP16</f>
        <v>0.3888888888888889</v>
      </c>
      <c r="AS15" s="93"/>
      <c r="AT15" s="93"/>
      <c r="AU15" s="93"/>
      <c r="AV15" s="93"/>
      <c r="AW15" s="94"/>
    </row>
    <row r="16" spans="1:51" ht="20.25" customHeight="1" x14ac:dyDescent="0.15">
      <c r="A16" s="53"/>
      <c r="B16" s="49"/>
      <c r="C16" s="49"/>
      <c r="D16" s="65" t="s">
        <v>16</v>
      </c>
      <c r="E16" s="66"/>
      <c r="F16" s="67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 t="s">
        <v>22</v>
      </c>
      <c r="T16" s="8" t="s">
        <v>22</v>
      </c>
      <c r="U16" s="8" t="s">
        <v>22</v>
      </c>
      <c r="V16" s="19" t="s">
        <v>22</v>
      </c>
      <c r="W16" s="19" t="s">
        <v>22</v>
      </c>
      <c r="X16" s="19" t="s">
        <v>22</v>
      </c>
      <c r="Y16" s="19" t="s">
        <v>22</v>
      </c>
      <c r="Z16" s="19" t="s">
        <v>22</v>
      </c>
      <c r="AA16" s="8" t="s">
        <v>22</v>
      </c>
      <c r="AB16" s="8" t="s">
        <v>22</v>
      </c>
      <c r="AC16" s="19" t="s">
        <v>22</v>
      </c>
      <c r="AD16" s="19" t="s">
        <v>22</v>
      </c>
      <c r="AE16" s="19" t="s">
        <v>22</v>
      </c>
      <c r="AF16" s="19" t="s">
        <v>22</v>
      </c>
      <c r="AG16" s="19" t="s">
        <v>22</v>
      </c>
      <c r="AH16" s="8" t="s">
        <v>22</v>
      </c>
      <c r="AI16" s="8" t="s">
        <v>22</v>
      </c>
      <c r="AJ16" s="8" t="s">
        <v>22</v>
      </c>
      <c r="AK16" s="23"/>
      <c r="AL16" s="64" t="s">
        <v>52</v>
      </c>
      <c r="AM16" s="62"/>
      <c r="AN16" s="62"/>
      <c r="AO16" s="62"/>
      <c r="AP16" s="68">
        <f>COUNTIF(G16:AK16,プルダウン!$B$3)+COUNTIF(G16:AK16,プルダウン!$B$4)</f>
        <v>18</v>
      </c>
      <c r="AQ16" s="69"/>
      <c r="AR16" s="95" t="s">
        <v>65</v>
      </c>
      <c r="AS16" s="96"/>
      <c r="AT16" s="96"/>
      <c r="AU16" s="96"/>
      <c r="AV16" s="96"/>
      <c r="AW16" s="97"/>
    </row>
    <row r="17" spans="1:49" ht="15" hidden="1" customHeight="1" x14ac:dyDescent="0.15">
      <c r="A17" s="53"/>
      <c r="B17" s="49"/>
      <c r="C17" s="49"/>
      <c r="D17" s="70"/>
      <c r="E17" s="71"/>
      <c r="F17" s="72"/>
      <c r="G17" s="19">
        <f>IF(G16=プルダウン!$B$3,IF(G18=プルダウン!$D$4,1,IF(G18=プルダウン!$D$5,1,0)),IF(G16=プルダウン!$B$4,IF(G18=プルダウン!$D$4,1,IF(G18=プルダウン!$D$5,1,0)),0))</f>
        <v>0</v>
      </c>
      <c r="H17" s="19">
        <f>IF(H16=プルダウン!$B$3,IF(H18=プルダウン!$D$4,1,IF(H18=プルダウン!$D$5,1,0)),IF(H16=プルダウン!$B$4,IF(H18=プルダウン!$D$4,1,IF(H18=プルダウン!$D$5,1,0)),0))</f>
        <v>0</v>
      </c>
      <c r="I17" s="19">
        <f>IF(I16=プルダウン!$B$3,IF(I18=プルダウン!$D$4,1,IF(I18=プルダウン!$D$5,1,0)),IF(I16=プルダウン!$B$4,IF(I18=プルダウン!$D$4,1,IF(I18=プルダウン!$D$5,1,0)),0))</f>
        <v>0</v>
      </c>
      <c r="J17" s="19">
        <f>IF(J16=プルダウン!$B$3,IF(J18=プルダウン!$D$4,1,IF(J18=プルダウン!$D$5,1,0)),IF(J16=プルダウン!$B$4,IF(J18=プルダウン!$D$4,1,IF(J18=プルダウン!$D$5,1,0)),0))</f>
        <v>0</v>
      </c>
      <c r="K17" s="19">
        <f>IF(K16=プルダウン!$B$3,IF(K18=プルダウン!$D$4,1,IF(K18=プルダウン!$D$5,1,0)),IF(K16=プルダウン!$B$4,IF(K18=プルダウン!$D$4,1,IF(K18=プルダウン!$D$5,1,0)),0))</f>
        <v>0</v>
      </c>
      <c r="L17" s="19">
        <f>IF(L16=プルダウン!$B$3,IF(L18=プルダウン!$D$4,1,IF(L18=プルダウン!$D$5,1,0)),IF(L16=プルダウン!$B$4,IF(L18=プルダウン!$D$4,1,IF(L18=プルダウン!$D$5,1,0)),0))</f>
        <v>0</v>
      </c>
      <c r="M17" s="19">
        <f>IF(M16=プルダウン!$B$3,IF(M18=プルダウン!$D$4,1,IF(M18=プルダウン!$D$5,1,0)),IF(M16=プルダウン!$B$4,IF(M18=プルダウン!$D$4,1,IF(M18=プルダウン!$D$5,1,0)),0))</f>
        <v>0</v>
      </c>
      <c r="N17" s="19">
        <f>IF(N16=プルダウン!$B$3,IF(N18=プルダウン!$D$4,1,IF(N18=プルダウン!$D$5,1,0)),IF(N16=プルダウン!$B$4,IF(N18=プルダウン!$D$4,1,IF(N18=プルダウン!$D$5,1,0)),0))</f>
        <v>0</v>
      </c>
      <c r="O17" s="19">
        <f>IF(O16=プルダウン!$B$3,IF(O18=プルダウン!$D$4,1,IF(O18=プルダウン!$D$5,1,0)),IF(O16=プルダウン!$B$4,IF(O18=プルダウン!$D$4,1,IF(O18=プルダウン!$D$5,1,0)),0))</f>
        <v>0</v>
      </c>
      <c r="P17" s="19">
        <f>IF(P16=プルダウン!$B$3,IF(P18=プルダウン!$D$4,1,IF(P18=プルダウン!$D$5,1,0)),IF(P16=プルダウン!$B$4,IF(P18=プルダウン!$D$4,1,IF(P18=プルダウン!$D$5,1,0)),0))</f>
        <v>0</v>
      </c>
      <c r="Q17" s="19">
        <f>IF(Q16=プルダウン!$B$3,IF(Q18=プルダウン!$D$4,1,IF(Q18=プルダウン!$D$5,1,0)),IF(Q16=プルダウン!$B$4,IF(Q18=プルダウン!$D$4,1,IF(Q18=プルダウン!$D$5,1,0)),0))</f>
        <v>0</v>
      </c>
      <c r="R17" s="19">
        <f>IF(R16=プルダウン!$B$3,IF(R18=プルダウン!$D$4,1,IF(R18=プルダウン!$D$5,1,0)),IF(R16=プルダウン!$B$4,IF(R18=プルダウン!$D$4,1,IF(R18=プルダウン!$D$5,1,0)),0))</f>
        <v>0</v>
      </c>
      <c r="S17" s="19">
        <f>IF(S16=プルダウン!$B$3,IF(S18=プルダウン!$D$4,1,IF(S18=プルダウン!$D$5,1,0)),IF(S16=プルダウン!$B$4,IF(S18=プルダウン!$D$4,1,IF(S18=プルダウン!$D$5,1,0)),0))</f>
        <v>0</v>
      </c>
      <c r="T17" s="19">
        <f>IF(T16=プルダウン!$B$3,IF(T18=プルダウン!$D$4,1,IF(T18=プルダウン!$D$5,1,0)),IF(T16=プルダウン!$B$4,IF(T18=プルダウン!$D$4,1,IF(T18=プルダウン!$D$5,1,0)),0))</f>
        <v>0</v>
      </c>
      <c r="U17" s="19">
        <f>IF(U16=プルダウン!$B$3,IF(U18=プルダウン!$D$4,1,IF(U18=プルダウン!$D$5,1,0)),IF(U16=プルダウン!$B$4,IF(U18=プルダウン!$D$4,1,IF(U18=プルダウン!$D$5,1,0)),0))</f>
        <v>0</v>
      </c>
      <c r="V17" s="19">
        <f>IF(V16=プルダウン!$B$3,IF(V18=プルダウン!$D$4,1,IF(V18=プルダウン!$D$5,1,0)),IF(V16=プルダウン!$B$4,IF(V18=プルダウン!$D$4,1,IF(V18=プルダウン!$D$5,1,0)),0))</f>
        <v>0</v>
      </c>
      <c r="W17" s="19">
        <f>IF(W16=プルダウン!$B$3,IF(W18=プルダウン!$D$4,1,IF(W18=プルダウン!$D$5,1,0)),IF(W16=プルダウン!$B$4,IF(W18=プルダウン!$D$4,1,IF(W18=プルダウン!$D$5,1,0)),0))</f>
        <v>0</v>
      </c>
      <c r="X17" s="8">
        <f>IF(X16=プルダウン!$B$3,IF(X18=プルダウン!$D$4,1,IF(X18=プルダウン!$D$5,1,0)),IF(X16=プルダウン!$B$4,IF(X18=プルダウン!$D$4,1,IF(X18=プルダウン!$D$5,1,0)),0))</f>
        <v>1</v>
      </c>
      <c r="Y17" s="8">
        <f>IF(Y16=プルダウン!$B$3,IF(Y18=プルダウン!$D$4,1,IF(Y18=プルダウン!$D$5,1,0)),IF(Y16=プルダウン!$B$4,IF(Y18=プルダウン!$D$4,1,IF(Y18=プルダウン!$D$5,1,0)),0))</f>
        <v>1</v>
      </c>
      <c r="Z17" s="19">
        <f>IF(Z16=プルダウン!$B$3,IF(Z18=プルダウン!$D$4,1,IF(Z18=プルダウン!$D$5,1,0)),IF(Z16=プルダウン!$B$4,IF(Z18=プルダウン!$D$4,1,IF(Z18=プルダウン!$D$5,1,0)),0))</f>
        <v>0</v>
      </c>
      <c r="AA17" s="19">
        <f>IF(AA16=プルダウン!$B$3,IF(AA18=プルダウン!$D$4,1,IF(AA18=プルダウン!$D$5,1,0)),IF(AA16=プルダウン!$B$4,IF(AA18=プルダウン!$D$4,1,IF(AA18=プルダウン!$D$5,1,0)),0))</f>
        <v>0</v>
      </c>
      <c r="AB17" s="19">
        <f>IF(AB16=プルダウン!$B$3,IF(AB18=プルダウン!$D$4,1,IF(AB18=プルダウン!$D$5,1,0)),IF(AB16=プルダウン!$B$4,IF(AB18=プルダウン!$D$4,1,IF(AB18=プルダウン!$D$5,1,0)),0))</f>
        <v>1</v>
      </c>
      <c r="AC17" s="19">
        <f>IF(AC16=プルダウン!$B$3,IF(AC18=プルダウン!$D$4,1,IF(AC18=プルダウン!$D$5,1,0)),IF(AC16=プルダウン!$B$4,IF(AC18=プルダウン!$D$4,1,IF(AC18=プルダウン!$D$5,1,0)),0))</f>
        <v>1</v>
      </c>
      <c r="AD17" s="19">
        <f>IF(AD16=プルダウン!$B$3,IF(AD18=プルダウン!$D$4,1,IF(AD18=プルダウン!$D$5,1,0)),IF(AD16=プルダウン!$B$4,IF(AD18=プルダウン!$D$4,1,IF(AD18=プルダウン!$D$5,1,0)),0))</f>
        <v>0</v>
      </c>
      <c r="AE17" s="8">
        <f>IF(AE16=プルダウン!$B$3,IF(AE18=プルダウン!$D$4,1,IF(AE18=プルダウン!$D$5,1,0)),IF(AE16=プルダウン!$B$4,IF(AE18=プルダウン!$D$4,1,IF(AE18=プルダウン!$D$5,1,0)),0))</f>
        <v>1</v>
      </c>
      <c r="AF17" s="8">
        <f>IF(AF16=プルダウン!$B$3,IF(AF18=プルダウン!$D$4,1,IF(AF18=プルダウン!$D$5,1,0)),IF(AF16=プルダウン!$B$4,IF(AF18=プルダウン!$D$4,1,IF(AF18=プルダウン!$D$5,1,0)),0))</f>
        <v>1</v>
      </c>
      <c r="AG17" s="19">
        <f>IF(AG16=プルダウン!$B$3,IF(AG18=プルダウン!$D$4,1,IF(AG18=プルダウン!$D$5,1,0)),IF(AG16=プルダウン!$B$4,IF(AG18=プルダウン!$D$4,1,IF(AG18=プルダウン!$D$5,1,0)),0))</f>
        <v>0</v>
      </c>
      <c r="AH17" s="19">
        <f>IF(AH16=プルダウン!$B$3,IF(AH18=プルダウン!$D$4,1,IF(AH18=プルダウン!$D$5,1,0)),IF(AH16=プルダウン!$B$4,IF(AH18=プルダウン!$D$4,1,IF(AH18=プルダウン!$D$5,1,0)),0))</f>
        <v>0</v>
      </c>
      <c r="AI17" s="8">
        <f>IF(AI16=プルダウン!$B$3,IF(AI18=プルダウン!$D$4,1,IF(AI18=プルダウン!$D$5,1,0)),IF(AI16=プルダウン!$B$4,IF(AI18=プルダウン!$D$4,1,IF(AI18=プルダウン!$D$5,1,0)),0))</f>
        <v>1</v>
      </c>
      <c r="AJ17" s="19">
        <f>IF(AJ16=プルダウン!$B$3,IF(AJ18=プルダウン!$D$4,1,IF(AJ18=プルダウン!$D$5,1,0)),IF(AJ16=プルダウン!$B$4,IF(AJ18=プルダウン!$D$4,1,IF(AJ18=プルダウン!$D$5,1,0)),0))</f>
        <v>0</v>
      </c>
      <c r="AK17" s="23">
        <f>IF(AK16=プルダウン!$B$3,IF(AK18=プルダウン!$D$4,1,IF(AK18=プルダウン!$D$5,1,0)),IF(AK16=プルダウン!$B$4,IF(AK18=プルダウン!$D$4,1,IF(AK18=プルダウン!$D$5,1,0)),0))</f>
        <v>0</v>
      </c>
      <c r="AL17" s="22"/>
      <c r="AM17" s="11"/>
      <c r="AN17" s="11"/>
      <c r="AO17" s="11"/>
      <c r="AP17" s="20"/>
      <c r="AQ17" s="21"/>
      <c r="AR17" s="109"/>
      <c r="AS17" s="107"/>
      <c r="AT17" s="107"/>
      <c r="AU17" s="107"/>
      <c r="AV17" s="107"/>
      <c r="AW17" s="108"/>
    </row>
    <row r="18" spans="1:49" ht="20.25" customHeight="1" thickBot="1" x14ac:dyDescent="0.2">
      <c r="A18" s="80"/>
      <c r="B18" s="81"/>
      <c r="C18" s="81"/>
      <c r="D18" s="73" t="s">
        <v>18</v>
      </c>
      <c r="E18" s="74"/>
      <c r="F18" s="75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 t="s">
        <v>34</v>
      </c>
      <c r="T18" s="19" t="s">
        <v>34</v>
      </c>
      <c r="U18" s="19" t="s">
        <v>34</v>
      </c>
      <c r="V18" s="19" t="s">
        <v>34</v>
      </c>
      <c r="W18" s="19" t="s">
        <v>34</v>
      </c>
      <c r="X18" s="8" t="s">
        <v>35</v>
      </c>
      <c r="Y18" s="8" t="s">
        <v>35</v>
      </c>
      <c r="Z18" s="19" t="s">
        <v>34</v>
      </c>
      <c r="AA18" s="19" t="s">
        <v>34</v>
      </c>
      <c r="AB18" s="19" t="s">
        <v>36</v>
      </c>
      <c r="AC18" s="19" t="s">
        <v>36</v>
      </c>
      <c r="AD18" s="19" t="s">
        <v>34</v>
      </c>
      <c r="AE18" s="8" t="s">
        <v>35</v>
      </c>
      <c r="AF18" s="8" t="s">
        <v>35</v>
      </c>
      <c r="AG18" s="19" t="s">
        <v>34</v>
      </c>
      <c r="AH18" s="19" t="s">
        <v>34</v>
      </c>
      <c r="AI18" s="10" t="s">
        <v>35</v>
      </c>
      <c r="AJ18" s="29" t="s">
        <v>34</v>
      </c>
      <c r="AK18" s="30"/>
      <c r="AL18" s="76" t="s">
        <v>21</v>
      </c>
      <c r="AM18" s="77"/>
      <c r="AN18" s="77"/>
      <c r="AO18" s="77"/>
      <c r="AP18" s="78">
        <f>SUM(G17:AK17)</f>
        <v>7</v>
      </c>
      <c r="AQ18" s="79"/>
      <c r="AR18" s="82" t="s">
        <v>67</v>
      </c>
      <c r="AS18" s="83"/>
      <c r="AT18" s="83"/>
      <c r="AU18" s="83"/>
      <c r="AV18" s="83"/>
      <c r="AW18" s="84"/>
    </row>
    <row r="19" spans="1:49" ht="20.25" customHeight="1" x14ac:dyDescent="0.15">
      <c r="A19" s="50" t="s">
        <v>75</v>
      </c>
      <c r="B19" s="51"/>
      <c r="C19" s="51"/>
      <c r="D19" s="58" t="s">
        <v>20</v>
      </c>
      <c r="E19" s="59"/>
      <c r="F19" s="60"/>
      <c r="G19" s="17">
        <v>1</v>
      </c>
      <c r="H19" s="5">
        <v>2</v>
      </c>
      <c r="I19" s="5">
        <v>3</v>
      </c>
      <c r="J19" s="5">
        <v>4</v>
      </c>
      <c r="K19" s="5">
        <v>5</v>
      </c>
      <c r="L19" s="5">
        <v>6</v>
      </c>
      <c r="M19" s="17">
        <v>7</v>
      </c>
      <c r="N19" s="17">
        <v>8</v>
      </c>
      <c r="O19" s="5">
        <v>9</v>
      </c>
      <c r="P19" s="5">
        <v>10</v>
      </c>
      <c r="Q19" s="17">
        <v>11</v>
      </c>
      <c r="R19" s="17">
        <v>12</v>
      </c>
      <c r="S19" s="17">
        <v>13</v>
      </c>
      <c r="T19" s="17">
        <v>14</v>
      </c>
      <c r="U19" s="17">
        <v>15</v>
      </c>
      <c r="V19" s="5">
        <v>16</v>
      </c>
      <c r="W19" s="5">
        <v>17</v>
      </c>
      <c r="X19" s="17">
        <v>18</v>
      </c>
      <c r="Y19" s="17">
        <v>19</v>
      </c>
      <c r="Z19" s="17">
        <v>20</v>
      </c>
      <c r="AA19" s="17">
        <v>21</v>
      </c>
      <c r="AB19" s="17">
        <v>22</v>
      </c>
      <c r="AC19" s="5">
        <v>23</v>
      </c>
      <c r="AD19" s="5">
        <v>24</v>
      </c>
      <c r="AE19" s="17">
        <v>25</v>
      </c>
      <c r="AF19" s="17">
        <v>26</v>
      </c>
      <c r="AG19" s="17">
        <v>27</v>
      </c>
      <c r="AH19" s="17">
        <v>28</v>
      </c>
      <c r="AI19" s="18">
        <v>29</v>
      </c>
      <c r="AJ19" s="6">
        <v>30</v>
      </c>
      <c r="AK19" s="27">
        <v>31</v>
      </c>
      <c r="AL19" s="61" t="s">
        <v>55</v>
      </c>
      <c r="AM19" s="62"/>
      <c r="AN19" s="62"/>
      <c r="AO19" s="62"/>
      <c r="AP19" s="62"/>
      <c r="AQ19" s="63"/>
      <c r="AR19" s="89" t="s">
        <v>64</v>
      </c>
      <c r="AS19" s="90"/>
      <c r="AT19" s="90"/>
      <c r="AU19" s="90"/>
      <c r="AV19" s="90"/>
      <c r="AW19" s="91"/>
    </row>
    <row r="20" spans="1:49" ht="20.25" customHeight="1" x14ac:dyDescent="0.15">
      <c r="A20" s="53"/>
      <c r="B20" s="49"/>
      <c r="C20" s="49"/>
      <c r="D20" s="65" t="s">
        <v>9</v>
      </c>
      <c r="E20" s="66"/>
      <c r="F20" s="67"/>
      <c r="G20" s="19" t="s">
        <v>59</v>
      </c>
      <c r="H20" s="8" t="s">
        <v>6</v>
      </c>
      <c r="I20" s="8" t="s">
        <v>7</v>
      </c>
      <c r="J20" s="8" t="s">
        <v>8</v>
      </c>
      <c r="K20" s="8" t="s">
        <v>2</v>
      </c>
      <c r="L20" s="8" t="s">
        <v>3</v>
      </c>
      <c r="M20" s="19" t="s">
        <v>4</v>
      </c>
      <c r="N20" s="19" t="s">
        <v>5</v>
      </c>
      <c r="O20" s="8" t="s">
        <v>6</v>
      </c>
      <c r="P20" s="8" t="s">
        <v>7</v>
      </c>
      <c r="Q20" s="19" t="s">
        <v>8</v>
      </c>
      <c r="R20" s="19" t="s">
        <v>2</v>
      </c>
      <c r="S20" s="19" t="s">
        <v>3</v>
      </c>
      <c r="T20" s="19" t="s">
        <v>4</v>
      </c>
      <c r="U20" s="19" t="s">
        <v>5</v>
      </c>
      <c r="V20" s="8" t="s">
        <v>6</v>
      </c>
      <c r="W20" s="8" t="s">
        <v>7</v>
      </c>
      <c r="X20" s="19" t="s">
        <v>8</v>
      </c>
      <c r="Y20" s="19" t="s">
        <v>2</v>
      </c>
      <c r="Z20" s="19" t="s">
        <v>3</v>
      </c>
      <c r="AA20" s="19" t="s">
        <v>4</v>
      </c>
      <c r="AB20" s="19" t="s">
        <v>5</v>
      </c>
      <c r="AC20" s="8" t="s">
        <v>6</v>
      </c>
      <c r="AD20" s="8" t="s">
        <v>7</v>
      </c>
      <c r="AE20" s="19" t="s">
        <v>8</v>
      </c>
      <c r="AF20" s="19" t="s">
        <v>2</v>
      </c>
      <c r="AG20" s="19" t="s">
        <v>3</v>
      </c>
      <c r="AH20" s="19" t="s">
        <v>4</v>
      </c>
      <c r="AI20" s="19" t="s">
        <v>5</v>
      </c>
      <c r="AJ20" s="8" t="s">
        <v>6</v>
      </c>
      <c r="AK20" s="8" t="s">
        <v>7</v>
      </c>
      <c r="AL20" s="64"/>
      <c r="AM20" s="62"/>
      <c r="AN20" s="62"/>
      <c r="AO20" s="62"/>
      <c r="AP20" s="62"/>
      <c r="AQ20" s="63"/>
      <c r="AR20" s="92">
        <f>AP23/AP21</f>
        <v>0.45161290322580644</v>
      </c>
      <c r="AS20" s="93"/>
      <c r="AT20" s="93"/>
      <c r="AU20" s="93"/>
      <c r="AV20" s="93"/>
      <c r="AW20" s="94"/>
    </row>
    <row r="21" spans="1:49" ht="20.25" customHeight="1" x14ac:dyDescent="0.15">
      <c r="A21" s="53"/>
      <c r="B21" s="49"/>
      <c r="C21" s="49"/>
      <c r="D21" s="65" t="s">
        <v>16</v>
      </c>
      <c r="E21" s="66"/>
      <c r="F21" s="67"/>
      <c r="G21" s="19" t="s">
        <v>22</v>
      </c>
      <c r="H21" s="19" t="s">
        <v>22</v>
      </c>
      <c r="I21" s="8" t="s">
        <v>22</v>
      </c>
      <c r="J21" s="8" t="s">
        <v>22</v>
      </c>
      <c r="K21" s="8" t="s">
        <v>22</v>
      </c>
      <c r="L21" s="8" t="s">
        <v>22</v>
      </c>
      <c r="M21" s="19" t="s">
        <v>22</v>
      </c>
      <c r="N21" s="19" t="s">
        <v>22</v>
      </c>
      <c r="O21" s="19" t="s">
        <v>22</v>
      </c>
      <c r="P21" s="19" t="s">
        <v>22</v>
      </c>
      <c r="Q21" s="19" t="s">
        <v>22</v>
      </c>
      <c r="R21" s="8" t="s">
        <v>22</v>
      </c>
      <c r="S21" s="8" t="s">
        <v>22</v>
      </c>
      <c r="T21" s="19" t="s">
        <v>22</v>
      </c>
      <c r="U21" s="19" t="s">
        <v>22</v>
      </c>
      <c r="V21" s="19" t="s">
        <v>22</v>
      </c>
      <c r="W21" s="19" t="s">
        <v>22</v>
      </c>
      <c r="X21" s="19" t="s">
        <v>22</v>
      </c>
      <c r="Y21" s="8" t="s">
        <v>22</v>
      </c>
      <c r="Z21" s="8" t="s">
        <v>22</v>
      </c>
      <c r="AA21" s="19" t="s">
        <v>22</v>
      </c>
      <c r="AB21" s="19" t="s">
        <v>22</v>
      </c>
      <c r="AC21" s="19" t="s">
        <v>22</v>
      </c>
      <c r="AD21" s="19" t="s">
        <v>22</v>
      </c>
      <c r="AE21" s="19" t="s">
        <v>22</v>
      </c>
      <c r="AF21" s="8" t="s">
        <v>22</v>
      </c>
      <c r="AG21" s="8" t="s">
        <v>22</v>
      </c>
      <c r="AH21" s="19" t="s">
        <v>22</v>
      </c>
      <c r="AI21" s="19" t="s">
        <v>22</v>
      </c>
      <c r="AJ21" s="19" t="s">
        <v>22</v>
      </c>
      <c r="AK21" s="23" t="s">
        <v>22</v>
      </c>
      <c r="AL21" s="64" t="s">
        <v>52</v>
      </c>
      <c r="AM21" s="62"/>
      <c r="AN21" s="62"/>
      <c r="AO21" s="62"/>
      <c r="AP21" s="68">
        <f>COUNTIF(G21:AK21,プルダウン!$B$3)+COUNTIF(G21:AK21,プルダウン!$B$4)</f>
        <v>31</v>
      </c>
      <c r="AQ21" s="69"/>
      <c r="AR21" s="95" t="s">
        <v>65</v>
      </c>
      <c r="AS21" s="96"/>
      <c r="AT21" s="96"/>
      <c r="AU21" s="96"/>
      <c r="AV21" s="96"/>
      <c r="AW21" s="97"/>
    </row>
    <row r="22" spans="1:49" ht="11.25" hidden="1" customHeight="1" x14ac:dyDescent="0.15">
      <c r="A22" s="53"/>
      <c r="B22" s="49"/>
      <c r="C22" s="49"/>
      <c r="D22" s="70"/>
      <c r="E22" s="71"/>
      <c r="F22" s="72"/>
      <c r="G22" s="19">
        <f>IF(G21=プルダウン!$B$3,IF(G23=プルダウン!$D$4,1,IF(G23=プルダウン!$D$5,1,0)),IF(G21=プルダウン!$B$4,IF(G23=プルダウン!$D$4,1,IF(G23=プルダウン!$D$5,1,0)),0))</f>
        <v>0</v>
      </c>
      <c r="H22" s="8">
        <f>IF(H21=プルダウン!$B$3,IF(H23=プルダウン!$D$4,1,IF(H23=プルダウン!$D$5,1,0)),IF(H21=プルダウン!$B$4,IF(H23=プルダウン!$D$4,1,IF(H23=プルダウン!$D$5,1,0)),0))</f>
        <v>1</v>
      </c>
      <c r="I22" s="8">
        <f>IF(I21=プルダウン!$B$3,IF(I23=プルダウン!$D$4,1,IF(I23=プルダウン!$D$5,1,0)),IF(I21=プルダウン!$B$4,IF(I23=プルダウン!$D$4,1,IF(I23=プルダウン!$D$5,1,0)),0))</f>
        <v>1</v>
      </c>
      <c r="J22" s="8">
        <f>IF(J21=プルダウン!$B$3,IF(J23=プルダウン!$D$4,1,IF(J23=プルダウン!$D$5,1,0)),IF(J21=プルダウン!$B$4,IF(J23=プルダウン!$D$4,1,IF(J23=プルダウン!$D$5,1,0)),0))</f>
        <v>1</v>
      </c>
      <c r="K22" s="8">
        <f>IF(K21=プルダウン!$B$3,IF(K23=プルダウン!$D$4,1,IF(K23=プルダウン!$D$5,1,0)),IF(K21=プルダウン!$B$4,IF(K23=プルダウン!$D$4,1,IF(K23=プルダウン!$D$5,1,0)),0))</f>
        <v>1</v>
      </c>
      <c r="L22" s="8">
        <f>IF(L21=プルダウン!$B$3,IF(L23=プルダウン!$D$4,1,IF(L23=プルダウン!$D$5,1,0)),IF(L21=プルダウン!$B$4,IF(L23=プルダウン!$D$4,1,IF(L23=プルダウン!$D$5,1,0)),0))</f>
        <v>1</v>
      </c>
      <c r="M22" s="19">
        <f>IF(M21=プルダウン!$B$3,IF(M23=プルダウン!$D$4,1,IF(M23=プルダウン!$D$5,1,0)),IF(M21=プルダウン!$B$4,IF(M23=プルダウン!$D$4,1,IF(M23=プルダウン!$D$5,1,0)),0))</f>
        <v>0</v>
      </c>
      <c r="N22" s="19">
        <f>IF(N21=プルダウン!$B$3,IF(N23=プルダウン!$D$4,1,IF(N23=プルダウン!$D$5,1,0)),IF(N21=プルダウン!$B$4,IF(N23=プルダウン!$D$4,1,IF(N23=プルダウン!$D$5,1,0)),0))</f>
        <v>0</v>
      </c>
      <c r="O22" s="8">
        <f>IF(O21=プルダウン!$B$3,IF(O23=プルダウン!$D$4,1,IF(O23=プルダウン!$D$5,1,0)),IF(O21=プルダウン!$B$4,IF(O23=プルダウン!$D$4,1,IF(O23=プルダウン!$D$5,1,0)),0))</f>
        <v>1</v>
      </c>
      <c r="P22" s="8">
        <f>IF(P21=プルダウン!$B$3,IF(P23=プルダウン!$D$4,1,IF(P23=プルダウン!$D$5,1,0)),IF(P21=プルダウン!$B$4,IF(P23=プルダウン!$D$4,1,IF(P23=プルダウン!$D$5,1,0)),0))</f>
        <v>1</v>
      </c>
      <c r="Q22" s="19">
        <f>IF(Q21=プルダウン!$B$3,IF(Q23=プルダウン!$D$4,1,IF(Q23=プルダウン!$D$5,1,0)),IF(Q21=プルダウン!$B$4,IF(Q23=プルダウン!$D$4,1,IF(Q23=プルダウン!$D$5,1,0)),0))</f>
        <v>0</v>
      </c>
      <c r="R22" s="19">
        <f>IF(R21=プルダウン!$B$3,IF(R23=プルダウン!$D$4,1,IF(R23=プルダウン!$D$5,1,0)),IF(R21=プルダウン!$B$4,IF(R23=プルダウン!$D$4,1,IF(R23=プルダウン!$D$5,1,0)),0))</f>
        <v>0</v>
      </c>
      <c r="S22" s="19">
        <f>IF(S21=プルダウン!$B$3,IF(S23=プルダウン!$D$4,1,IF(S23=プルダウン!$D$5,1,0)),IF(S21=プルダウン!$B$4,IF(S23=プルダウン!$D$4,1,IF(S23=プルダウン!$D$5,1,0)),0))</f>
        <v>0</v>
      </c>
      <c r="T22" s="19">
        <f>IF(T21=プルダウン!$B$3,IF(T23=プルダウン!$D$4,1,IF(T23=プルダウン!$D$5,1,0)),IF(T21=プルダウン!$B$4,IF(T23=プルダウン!$D$4,1,IF(T23=プルダウン!$D$5,1,0)),0))</f>
        <v>0</v>
      </c>
      <c r="U22" s="19">
        <f>IF(U21=プルダウン!$B$3,IF(U23=プルダウン!$D$4,1,IF(U23=プルダウン!$D$5,1,0)),IF(U21=プルダウン!$B$4,IF(U23=プルダウン!$D$4,1,IF(U23=プルダウン!$D$5,1,0)),0))</f>
        <v>1</v>
      </c>
      <c r="V22" s="8">
        <f>IF(V21=プルダウン!$B$3,IF(V23=プルダウン!$D$4,1,IF(V23=プルダウン!$D$5,1,0)),IF(V21=プルダウン!$B$4,IF(V23=プルダウン!$D$4,1,IF(V23=プルダウン!$D$5,1,0)),0))</f>
        <v>1</v>
      </c>
      <c r="W22" s="8">
        <f>IF(W21=プルダウン!$B$3,IF(W23=プルダウン!$D$4,1,IF(W23=プルダウン!$D$5,1,0)),IF(W21=プルダウン!$B$4,IF(W23=プルダウン!$D$4,1,IF(W23=プルダウン!$D$5,1,0)),0))</f>
        <v>1</v>
      </c>
      <c r="X22" s="19">
        <f>IF(X21=プルダウン!$B$3,IF(X23=プルダウン!$D$4,1,IF(X23=プルダウン!$D$5,1,0)),IF(X21=プルダウン!$B$4,IF(X23=プルダウン!$D$4,1,IF(X23=プルダウン!$D$5,1,0)),0))</f>
        <v>0</v>
      </c>
      <c r="Y22" s="19">
        <f>IF(Y21=プルダウン!$B$3,IF(Y23=プルダウン!$D$4,1,IF(Y23=プルダウン!$D$5,1,0)),IF(Y21=プルダウン!$B$4,IF(Y23=プルダウン!$D$4,1,IF(Y23=プルダウン!$D$5,1,0)),0))</f>
        <v>0</v>
      </c>
      <c r="Z22" s="19">
        <f>IF(Z21=プルダウン!$B$3,IF(Z23=プルダウン!$D$4,1,IF(Z23=プルダウン!$D$5,1,0)),IF(Z21=プルダウン!$B$4,IF(Z23=プルダウン!$D$4,1,IF(Z23=プルダウン!$D$5,1,0)),0))</f>
        <v>0</v>
      </c>
      <c r="AA22" s="19">
        <f>IF(AA21=プルダウン!$B$3,IF(AA23=プルダウン!$D$4,1,IF(AA23=プルダウン!$D$5,1,0)),IF(AA21=プルダウン!$B$4,IF(AA23=プルダウン!$D$4,1,IF(AA23=プルダウン!$D$5,1,0)),0))</f>
        <v>0</v>
      </c>
      <c r="AB22" s="19">
        <f>IF(AB21=プルダウン!$B$3,IF(AB23=プルダウン!$D$4,1,IF(AB23=プルダウン!$D$5,1,0)),IF(AB21=プルダウン!$B$4,IF(AB23=プルダウン!$D$4,1,IF(AB23=プルダウン!$D$5,1,0)),0))</f>
        <v>0</v>
      </c>
      <c r="AC22" s="8">
        <f>IF(AC21=プルダウン!$B$3,IF(AC23=プルダウン!$D$4,1,IF(AC23=プルダウン!$D$5,1,0)),IF(AC21=プルダウン!$B$4,IF(AC23=プルダウン!$D$4,1,IF(AC23=プルダウン!$D$5,1,0)),0))</f>
        <v>1</v>
      </c>
      <c r="AD22" s="8">
        <f>IF(AD21=プルダウン!$B$3,IF(AD23=プルダウン!$D$4,1,IF(AD23=プルダウン!$D$5,1,0)),IF(AD21=プルダウン!$B$4,IF(AD23=プルダウン!$D$4,1,IF(AD23=プルダウン!$D$5,1,0)),0))</f>
        <v>1</v>
      </c>
      <c r="AE22" s="19">
        <f>IF(AE21=プルダウン!$B$3,IF(AE23=プルダウン!$D$4,1,IF(AE23=プルダウン!$D$5,1,0)),IF(AE21=プルダウン!$B$4,IF(AE23=プルダウン!$D$4,1,IF(AE23=プルダウン!$D$5,1,0)),0))</f>
        <v>0</v>
      </c>
      <c r="AF22" s="19">
        <f>IF(AF21=プルダウン!$B$3,IF(AF23=プルダウン!$D$4,1,IF(AF23=プルダウン!$D$5,1,0)),IF(AF21=プルダウン!$B$4,IF(AF23=プルダウン!$D$4,1,IF(AF23=プルダウン!$D$5,1,0)),0))</f>
        <v>0</v>
      </c>
      <c r="AG22" s="19">
        <f>IF(AG21=プルダウン!$B$3,IF(AG23=プルダウン!$D$4,1,IF(AG23=プルダウン!$D$5,1,0)),IF(AG21=プルダウン!$B$4,IF(AG23=プルダウン!$D$4,1,IF(AG23=プルダウン!$D$5,1,0)),0))</f>
        <v>0</v>
      </c>
      <c r="AH22" s="19">
        <f>IF(AH21=プルダウン!$B$3,IF(AH23=プルダウン!$D$4,1,IF(AH23=プルダウン!$D$5,1,0)),IF(AH21=プルダウン!$B$4,IF(AH23=プルダウン!$D$4,1,IF(AH23=プルダウン!$D$5,1,0)),0))</f>
        <v>0</v>
      </c>
      <c r="AI22" s="19">
        <f>IF(AI21=プルダウン!$B$3,IF(AI23=プルダウン!$D$4,1,IF(AI23=プルダウン!$D$5,1,0)),IF(AI21=プルダウン!$B$4,IF(AI23=プルダウン!$D$4,1,IF(AI23=プルダウン!$D$5,1,0)),0))</f>
        <v>0</v>
      </c>
      <c r="AJ22" s="8">
        <f>IF(AJ21=プルダウン!$B$3,IF(AJ23=プルダウン!$D$4,1,IF(AJ23=プルダウン!$D$5,1,0)),IF(AJ21=プルダウン!$B$4,IF(AJ23=プルダウン!$D$4,1,IF(AJ23=プルダウン!$D$5,1,0)),0))</f>
        <v>1</v>
      </c>
      <c r="AK22" s="28">
        <f>IF(AK21=プルダウン!$B$3,IF(AK23=プルダウン!$D$4,1,IF(AK23=プルダウン!$D$5,1,0)),IF(AK21=プルダウン!$B$4,IF(AK23=プルダウン!$D$4,1,IF(AK23=プルダウン!$D$5,1,0)),0))</f>
        <v>1</v>
      </c>
      <c r="AL22" s="22"/>
      <c r="AM22" s="11"/>
      <c r="AN22" s="11"/>
      <c r="AO22" s="11"/>
      <c r="AP22" s="20"/>
      <c r="AQ22" s="21"/>
      <c r="AR22" s="109"/>
      <c r="AS22" s="107"/>
      <c r="AT22" s="107"/>
      <c r="AU22" s="107"/>
      <c r="AV22" s="107"/>
      <c r="AW22" s="108"/>
    </row>
    <row r="23" spans="1:49" ht="20.25" customHeight="1" thickBot="1" x14ac:dyDescent="0.2">
      <c r="A23" s="80"/>
      <c r="B23" s="81"/>
      <c r="C23" s="81"/>
      <c r="D23" s="65" t="s">
        <v>18</v>
      </c>
      <c r="E23" s="66"/>
      <c r="F23" s="67"/>
      <c r="G23" s="19" t="s">
        <v>34</v>
      </c>
      <c r="H23" s="19" t="s">
        <v>35</v>
      </c>
      <c r="I23" s="8" t="s">
        <v>35</v>
      </c>
      <c r="J23" s="8" t="s">
        <v>35</v>
      </c>
      <c r="K23" s="8" t="s">
        <v>35</v>
      </c>
      <c r="L23" s="8" t="s">
        <v>35</v>
      </c>
      <c r="M23" s="19" t="s">
        <v>34</v>
      </c>
      <c r="N23" s="19" t="s">
        <v>34</v>
      </c>
      <c r="O23" s="19" t="s">
        <v>35</v>
      </c>
      <c r="P23" s="8" t="s">
        <v>35</v>
      </c>
      <c r="Q23" s="19" t="s">
        <v>34</v>
      </c>
      <c r="R23" s="19" t="s">
        <v>34</v>
      </c>
      <c r="S23" s="19" t="s">
        <v>34</v>
      </c>
      <c r="T23" s="19" t="s">
        <v>34</v>
      </c>
      <c r="U23" s="19" t="s">
        <v>36</v>
      </c>
      <c r="V23" s="19" t="s">
        <v>35</v>
      </c>
      <c r="W23" s="8" t="s">
        <v>35</v>
      </c>
      <c r="X23" s="19" t="s">
        <v>34</v>
      </c>
      <c r="Y23" s="19" t="s">
        <v>34</v>
      </c>
      <c r="Z23" s="19" t="s">
        <v>34</v>
      </c>
      <c r="AA23" s="19" t="s">
        <v>34</v>
      </c>
      <c r="AB23" s="19" t="s">
        <v>34</v>
      </c>
      <c r="AC23" s="19" t="s">
        <v>35</v>
      </c>
      <c r="AD23" s="8" t="s">
        <v>35</v>
      </c>
      <c r="AE23" s="19" t="s">
        <v>34</v>
      </c>
      <c r="AF23" s="19" t="s">
        <v>34</v>
      </c>
      <c r="AG23" s="19" t="s">
        <v>34</v>
      </c>
      <c r="AH23" s="19" t="s">
        <v>34</v>
      </c>
      <c r="AI23" s="29" t="s">
        <v>34</v>
      </c>
      <c r="AJ23" s="29" t="s">
        <v>35</v>
      </c>
      <c r="AK23" s="32" t="s">
        <v>35</v>
      </c>
      <c r="AL23" s="76" t="s">
        <v>21</v>
      </c>
      <c r="AM23" s="77"/>
      <c r="AN23" s="77"/>
      <c r="AO23" s="77"/>
      <c r="AP23" s="78">
        <f>SUM(G22:AK22)</f>
        <v>14</v>
      </c>
      <c r="AQ23" s="79"/>
      <c r="AR23" s="82" t="s">
        <v>67</v>
      </c>
      <c r="AS23" s="83"/>
      <c r="AT23" s="83"/>
      <c r="AU23" s="83"/>
      <c r="AV23" s="83"/>
      <c r="AW23" s="84"/>
    </row>
    <row r="24" spans="1:49" ht="20.25" customHeight="1" x14ac:dyDescent="0.15">
      <c r="A24" s="50" t="s">
        <v>76</v>
      </c>
      <c r="B24" s="51"/>
      <c r="C24" s="51"/>
      <c r="D24" s="58" t="s">
        <v>20</v>
      </c>
      <c r="E24" s="59"/>
      <c r="F24" s="60"/>
      <c r="G24" s="17">
        <v>1</v>
      </c>
      <c r="H24" s="17">
        <v>2</v>
      </c>
      <c r="I24" s="17">
        <v>3</v>
      </c>
      <c r="J24" s="17">
        <v>4</v>
      </c>
      <c r="K24" s="17">
        <v>5</v>
      </c>
      <c r="L24" s="5">
        <v>6</v>
      </c>
      <c r="M24" s="5">
        <v>7</v>
      </c>
      <c r="N24" s="17">
        <v>8</v>
      </c>
      <c r="O24" s="17">
        <v>9</v>
      </c>
      <c r="P24" s="17">
        <v>10</v>
      </c>
      <c r="Q24" s="17">
        <v>11</v>
      </c>
      <c r="R24" s="17">
        <v>12</v>
      </c>
      <c r="S24" s="5">
        <v>13</v>
      </c>
      <c r="T24" s="5">
        <v>14</v>
      </c>
      <c r="U24" s="17">
        <v>15</v>
      </c>
      <c r="V24" s="17">
        <v>16</v>
      </c>
      <c r="W24" s="17">
        <v>17</v>
      </c>
      <c r="X24" s="17">
        <v>18</v>
      </c>
      <c r="Y24" s="17">
        <v>19</v>
      </c>
      <c r="Z24" s="5">
        <v>20</v>
      </c>
      <c r="AA24" s="5">
        <v>21</v>
      </c>
      <c r="AB24" s="17">
        <v>22</v>
      </c>
      <c r="AC24" s="17">
        <v>23</v>
      </c>
      <c r="AD24" s="17">
        <v>24</v>
      </c>
      <c r="AE24" s="17">
        <v>25</v>
      </c>
      <c r="AF24" s="17">
        <v>26</v>
      </c>
      <c r="AG24" s="5">
        <v>27</v>
      </c>
      <c r="AH24" s="5">
        <v>28</v>
      </c>
      <c r="AI24" s="18">
        <v>29</v>
      </c>
      <c r="AJ24" s="18">
        <v>30</v>
      </c>
      <c r="AK24" s="24"/>
      <c r="AL24" s="61" t="s">
        <v>55</v>
      </c>
      <c r="AM24" s="62"/>
      <c r="AN24" s="62"/>
      <c r="AO24" s="62"/>
      <c r="AP24" s="62"/>
      <c r="AQ24" s="63"/>
      <c r="AR24" s="89" t="s">
        <v>64</v>
      </c>
      <c r="AS24" s="90"/>
      <c r="AT24" s="90"/>
      <c r="AU24" s="90"/>
      <c r="AV24" s="90"/>
      <c r="AW24" s="91"/>
    </row>
    <row r="25" spans="1:49" ht="20.25" customHeight="1" x14ac:dyDescent="0.15">
      <c r="A25" s="53"/>
      <c r="B25" s="49"/>
      <c r="C25" s="49"/>
      <c r="D25" s="65" t="s">
        <v>9</v>
      </c>
      <c r="E25" s="66"/>
      <c r="F25" s="67"/>
      <c r="G25" s="19" t="s">
        <v>60</v>
      </c>
      <c r="H25" s="19" t="s">
        <v>2</v>
      </c>
      <c r="I25" s="19" t="s">
        <v>3</v>
      </c>
      <c r="J25" s="19" t="s">
        <v>4</v>
      </c>
      <c r="K25" s="19" t="s">
        <v>5</v>
      </c>
      <c r="L25" s="8" t="s">
        <v>6</v>
      </c>
      <c r="M25" s="8" t="s">
        <v>7</v>
      </c>
      <c r="N25" s="19" t="s">
        <v>8</v>
      </c>
      <c r="O25" s="19" t="s">
        <v>2</v>
      </c>
      <c r="P25" s="19" t="s">
        <v>3</v>
      </c>
      <c r="Q25" s="19" t="s">
        <v>4</v>
      </c>
      <c r="R25" s="19" t="s">
        <v>5</v>
      </c>
      <c r="S25" s="8" t="s">
        <v>6</v>
      </c>
      <c r="T25" s="8" t="s">
        <v>7</v>
      </c>
      <c r="U25" s="19" t="s">
        <v>8</v>
      </c>
      <c r="V25" s="19" t="s">
        <v>2</v>
      </c>
      <c r="W25" s="19" t="s">
        <v>3</v>
      </c>
      <c r="X25" s="19" t="s">
        <v>4</v>
      </c>
      <c r="Y25" s="19" t="s">
        <v>5</v>
      </c>
      <c r="Z25" s="8" t="s">
        <v>6</v>
      </c>
      <c r="AA25" s="8" t="s">
        <v>7</v>
      </c>
      <c r="AB25" s="19" t="s">
        <v>8</v>
      </c>
      <c r="AC25" s="19" t="s">
        <v>2</v>
      </c>
      <c r="AD25" s="19" t="s">
        <v>3</v>
      </c>
      <c r="AE25" s="19" t="s">
        <v>4</v>
      </c>
      <c r="AF25" s="19" t="s">
        <v>5</v>
      </c>
      <c r="AG25" s="8" t="s">
        <v>6</v>
      </c>
      <c r="AH25" s="8" t="s">
        <v>7</v>
      </c>
      <c r="AI25" s="19" t="s">
        <v>8</v>
      </c>
      <c r="AJ25" s="19" t="s">
        <v>2</v>
      </c>
      <c r="AK25" s="23"/>
      <c r="AL25" s="64"/>
      <c r="AM25" s="62"/>
      <c r="AN25" s="62"/>
      <c r="AO25" s="62"/>
      <c r="AP25" s="62"/>
      <c r="AQ25" s="63"/>
      <c r="AR25" s="92">
        <f>AP28/AP26</f>
        <v>0.43333333333333335</v>
      </c>
      <c r="AS25" s="93"/>
      <c r="AT25" s="93"/>
      <c r="AU25" s="93"/>
      <c r="AV25" s="93"/>
      <c r="AW25" s="94"/>
    </row>
    <row r="26" spans="1:49" ht="20.25" customHeight="1" x14ac:dyDescent="0.15">
      <c r="A26" s="53"/>
      <c r="B26" s="49"/>
      <c r="C26" s="49"/>
      <c r="D26" s="65" t="s">
        <v>16</v>
      </c>
      <c r="E26" s="66"/>
      <c r="F26" s="67"/>
      <c r="G26" s="19" t="s">
        <v>22</v>
      </c>
      <c r="H26" s="8" t="s">
        <v>22</v>
      </c>
      <c r="I26" s="8" t="s">
        <v>22</v>
      </c>
      <c r="J26" s="19" t="s">
        <v>22</v>
      </c>
      <c r="K26" s="19" t="s">
        <v>22</v>
      </c>
      <c r="L26" s="19" t="s">
        <v>22</v>
      </c>
      <c r="M26" s="19" t="s">
        <v>22</v>
      </c>
      <c r="N26" s="19" t="s">
        <v>22</v>
      </c>
      <c r="O26" s="8" t="s">
        <v>22</v>
      </c>
      <c r="P26" s="8" t="s">
        <v>22</v>
      </c>
      <c r="Q26" s="19" t="s">
        <v>22</v>
      </c>
      <c r="R26" s="19" t="s">
        <v>22</v>
      </c>
      <c r="S26" s="19" t="s">
        <v>22</v>
      </c>
      <c r="T26" s="19" t="s">
        <v>22</v>
      </c>
      <c r="U26" s="19" t="s">
        <v>22</v>
      </c>
      <c r="V26" s="8" t="s">
        <v>22</v>
      </c>
      <c r="W26" s="8" t="s">
        <v>22</v>
      </c>
      <c r="X26" s="19" t="s">
        <v>22</v>
      </c>
      <c r="Y26" s="19" t="s">
        <v>22</v>
      </c>
      <c r="Z26" s="19" t="s">
        <v>22</v>
      </c>
      <c r="AA26" s="19" t="s">
        <v>22</v>
      </c>
      <c r="AB26" s="19" t="s">
        <v>22</v>
      </c>
      <c r="AC26" s="8" t="s">
        <v>22</v>
      </c>
      <c r="AD26" s="8" t="s">
        <v>22</v>
      </c>
      <c r="AE26" s="19" t="s">
        <v>22</v>
      </c>
      <c r="AF26" s="19" t="s">
        <v>22</v>
      </c>
      <c r="AG26" s="19" t="s">
        <v>22</v>
      </c>
      <c r="AH26" s="19" t="s">
        <v>22</v>
      </c>
      <c r="AI26" s="19" t="s">
        <v>22</v>
      </c>
      <c r="AJ26" s="8" t="s">
        <v>22</v>
      </c>
      <c r="AK26" s="23"/>
      <c r="AL26" s="64" t="s">
        <v>52</v>
      </c>
      <c r="AM26" s="62"/>
      <c r="AN26" s="62"/>
      <c r="AO26" s="62"/>
      <c r="AP26" s="68">
        <f>COUNTIF(G26:AK26,プルダウン!$B$3)+COUNTIF(G26:AK26,プルダウン!$B$4)</f>
        <v>30</v>
      </c>
      <c r="AQ26" s="69"/>
      <c r="AR26" s="95" t="s">
        <v>65</v>
      </c>
      <c r="AS26" s="96"/>
      <c r="AT26" s="96"/>
      <c r="AU26" s="96"/>
      <c r="AV26" s="96"/>
      <c r="AW26" s="97"/>
    </row>
    <row r="27" spans="1:49" ht="15.75" hidden="1" customHeight="1" x14ac:dyDescent="0.15">
      <c r="A27" s="53"/>
      <c r="B27" s="49"/>
      <c r="C27" s="49"/>
      <c r="D27" s="70"/>
      <c r="E27" s="71"/>
      <c r="F27" s="72"/>
      <c r="G27" s="19">
        <f>IF(G26=プルダウン!$B$3,IF(G28=プルダウン!$D$4,1,IF(G28=プルダウン!$D$5,1,0)),IF(G26=プルダウン!$B$4,IF(G28=プルダウン!$D$4,1,IF(G28=プルダウン!$D$5,1,0)),0))</f>
        <v>0</v>
      </c>
      <c r="H27" s="19">
        <f>IF(H26=プルダウン!$B$3,IF(H28=プルダウン!$D$4,1,IF(H28=プルダウン!$D$5,1,0)),IF(H26=プルダウン!$B$4,IF(H28=プルダウン!$D$4,1,IF(H28=プルダウン!$D$5,1,0)),0))</f>
        <v>0</v>
      </c>
      <c r="I27" s="19">
        <f>IF(I26=プルダウン!$B$3,IF(I28=プルダウン!$D$4,1,IF(I28=プルダウン!$D$5,1,0)),IF(I26=プルダウン!$B$4,IF(I28=プルダウン!$D$4,1,IF(I28=プルダウン!$D$5,1,0)),0))</f>
        <v>0</v>
      </c>
      <c r="J27" s="19">
        <f>IF(J26=プルダウン!$B$3,IF(J28=プルダウン!$D$4,1,IF(J28=プルダウン!$D$5,1,0)),IF(J26=プルダウン!$B$4,IF(J28=プルダウン!$D$4,1,IF(J28=プルダウン!$D$5,1,0)),0))</f>
        <v>0</v>
      </c>
      <c r="K27" s="19">
        <f>IF(K26=プルダウン!$B$3,IF(K28=プルダウン!$D$4,1,IF(K28=プルダウン!$D$5,1,0)),IF(K26=プルダウン!$B$4,IF(K28=プルダウン!$D$4,1,IF(K28=プルダウン!$D$5,1,0)),0))</f>
        <v>0</v>
      </c>
      <c r="L27" s="8">
        <f>IF(L26=プルダウン!$B$3,IF(L28=プルダウン!$D$4,1,IF(L28=プルダウン!$D$5,1,0)),IF(L26=プルダウン!$B$4,IF(L28=プルダウン!$D$4,1,IF(L28=プルダウン!$D$5,1,0)),0))</f>
        <v>1</v>
      </c>
      <c r="M27" s="8">
        <f>IF(M26=プルダウン!$B$3,IF(M28=プルダウン!$D$4,1,IF(M28=プルダウン!$D$5,1,0)),IF(M26=プルダウン!$B$4,IF(M28=プルダウン!$D$4,1,IF(M28=プルダウン!$D$5,1,0)),0))</f>
        <v>1</v>
      </c>
      <c r="N27" s="19">
        <f>IF(N26=プルダウン!$B$3,IF(N28=プルダウン!$D$4,1,IF(N28=プルダウン!$D$5,1,0)),IF(N26=プルダウン!$B$4,IF(N28=プルダウン!$D$4,1,IF(N28=プルダウン!$D$5,1,0)),0))</f>
        <v>0</v>
      </c>
      <c r="O27" s="19">
        <f>IF(O26=プルダウン!$B$3,IF(O28=プルダウン!$D$4,1,IF(O28=プルダウン!$D$5,1,0)),IF(O26=プルダウン!$B$4,IF(O28=プルダウン!$D$4,1,IF(O28=プルダウン!$D$5,1,0)),0))</f>
        <v>0</v>
      </c>
      <c r="P27" s="19">
        <f>IF(P26=プルダウン!$B$3,IF(P28=プルダウン!$D$4,1,IF(P28=プルダウン!$D$5,1,0)),IF(P26=プルダウン!$B$4,IF(P28=プルダウン!$D$4,1,IF(P28=プルダウン!$D$5,1,0)),0))</f>
        <v>0</v>
      </c>
      <c r="Q27" s="19">
        <f>IF(Q26=プルダウン!$B$3,IF(Q28=プルダウン!$D$4,1,IF(Q28=プルダウン!$D$5,1,0)),IF(Q26=プルダウン!$B$4,IF(Q28=プルダウン!$D$4,1,IF(Q28=プルダウン!$D$5,1,0)),0))</f>
        <v>0</v>
      </c>
      <c r="R27" s="19">
        <f>IF(R26=プルダウン!$B$3,IF(R28=プルダウン!$D$4,1,IF(R28=プルダウン!$D$5,1,0)),IF(R26=プルダウン!$B$4,IF(R28=プルダウン!$D$4,1,IF(R28=プルダウン!$D$5,1,0)),0))</f>
        <v>0</v>
      </c>
      <c r="S27" s="8">
        <f>IF(S26=プルダウン!$B$3,IF(S28=プルダウン!$D$4,1,IF(S28=プルダウン!$D$5,1,0)),IF(S26=プルダウン!$B$4,IF(S28=プルダウン!$D$4,1,IF(S28=プルダウン!$D$5,1,0)),0))</f>
        <v>1</v>
      </c>
      <c r="T27" s="8">
        <f>IF(T26=プルダウン!$B$3,IF(T28=プルダウン!$D$4,1,IF(T28=プルダウン!$D$5,1,0)),IF(T26=プルダウン!$B$4,IF(T28=プルダウン!$D$4,1,IF(T28=プルダウン!$D$5,1,0)),0))</f>
        <v>1</v>
      </c>
      <c r="U27" s="19">
        <f>IF(U26=プルダウン!$B$3,IF(U28=プルダウン!$D$4,1,IF(U28=プルダウン!$D$5,1,0)),IF(U26=プルダウン!$B$4,IF(U28=プルダウン!$D$4,1,IF(U28=プルダウン!$D$5,1,0)),0))</f>
        <v>0</v>
      </c>
      <c r="V27" s="19">
        <f>IF(V26=プルダウン!$B$3,IF(V28=プルダウン!$D$4,1,IF(V28=プルダウン!$D$5,1,0)),IF(V26=プルダウン!$B$4,IF(V28=プルダウン!$D$4,1,IF(V28=プルダウン!$D$5,1,0)),0))</f>
        <v>1</v>
      </c>
      <c r="W27" s="19">
        <f>IF(W26=プルダウン!$B$3,IF(W28=プルダウン!$D$4,1,IF(W28=プルダウン!$D$5,1,0)),IF(W26=プルダウン!$B$4,IF(W28=プルダウン!$D$4,1,IF(W28=プルダウン!$D$5,1,0)),0))</f>
        <v>0</v>
      </c>
      <c r="X27" s="19">
        <f>IF(X26=プルダウン!$B$3,IF(X28=プルダウン!$D$4,1,IF(X28=プルダウン!$D$5,1,0)),IF(X26=プルダウン!$B$4,IF(X28=プルダウン!$D$4,1,IF(X28=プルダウン!$D$5,1,0)),0))</f>
        <v>0</v>
      </c>
      <c r="Y27" s="19">
        <f>IF(Y26=プルダウン!$B$3,IF(Y28=プルダウン!$D$4,1,IF(Y28=プルダウン!$D$5,1,0)),IF(Y26=プルダウン!$B$4,IF(Y28=プルダウン!$D$4,1,IF(Y28=プルダウン!$D$5,1,0)),0))</f>
        <v>1</v>
      </c>
      <c r="Z27" s="8">
        <f>IF(Z26=プルダウン!$B$3,IF(Z28=プルダウン!$D$4,1,IF(Z28=プルダウン!$D$5,1,0)),IF(Z26=プルダウン!$B$4,IF(Z28=プルダウン!$D$4,1,IF(Z28=プルダウン!$D$5,1,0)),0))</f>
        <v>1</v>
      </c>
      <c r="AA27" s="8">
        <f>IF(AA26=プルダウン!$B$3,IF(AA28=プルダウン!$D$4,1,IF(AA28=プルダウン!$D$5,1,0)),IF(AA26=プルダウン!$B$4,IF(AA28=プルダウン!$D$4,1,IF(AA28=プルダウン!$D$5,1,0)),0))</f>
        <v>1</v>
      </c>
      <c r="AB27" s="19">
        <f>IF(AB26=プルダウン!$B$3,IF(AB28=プルダウン!$D$4,1,IF(AB28=プルダウン!$D$5,1,0)),IF(AB26=プルダウン!$B$4,IF(AB28=プルダウン!$D$4,1,IF(AB28=プルダウン!$D$5,1,0)),0))</f>
        <v>0</v>
      </c>
      <c r="AC27" s="19">
        <f>IF(AC26=プルダウン!$B$3,IF(AC28=プルダウン!$D$4,1,IF(AC28=プルダウン!$D$5,1,0)),IF(AC26=プルダウン!$B$4,IF(AC28=プルダウン!$D$4,1,IF(AC28=プルダウン!$D$5,1,0)),0))</f>
        <v>0</v>
      </c>
      <c r="AD27" s="19">
        <f>IF(AD26=プルダウン!$B$3,IF(AD28=プルダウン!$D$4,1,IF(AD28=プルダウン!$D$5,1,0)),IF(AD26=プルダウン!$B$4,IF(AD28=プルダウン!$D$4,1,IF(AD28=プルダウン!$D$5,1,0)),0))</f>
        <v>1</v>
      </c>
      <c r="AE27" s="19">
        <f>IF(AE26=プルダウン!$B$3,IF(AE28=プルダウン!$D$4,1,IF(AE28=プルダウン!$D$5,1,0)),IF(AE26=プルダウン!$B$4,IF(AE28=プルダウン!$D$4,1,IF(AE28=プルダウン!$D$5,1,0)),0))</f>
        <v>1</v>
      </c>
      <c r="AF27" s="19">
        <f>IF(AF26=プルダウン!$B$3,IF(AF28=プルダウン!$D$4,1,IF(AF28=プルダウン!$D$5,1,0)),IF(AF26=プルダウン!$B$4,IF(AF28=プルダウン!$D$4,1,IF(AF28=プルダウン!$D$5,1,0)),0))</f>
        <v>1</v>
      </c>
      <c r="AG27" s="8">
        <f>IF(AG26=プルダウン!$B$3,IF(AG28=プルダウン!$D$4,1,IF(AG28=プルダウン!$D$5,1,0)),IF(AG26=プルダウン!$B$4,IF(AG28=プルダウン!$D$4,1,IF(AG28=プルダウン!$D$5,1,0)),0))</f>
        <v>1</v>
      </c>
      <c r="AH27" s="8">
        <f>IF(AH26=プルダウン!$B$3,IF(AH28=プルダウン!$D$4,1,IF(AH28=プルダウン!$D$5,1,0)),IF(AH26=プルダウン!$B$4,IF(AH28=プルダウン!$D$4,1,IF(AH28=プルダウン!$D$5,1,0)),0))</f>
        <v>1</v>
      </c>
      <c r="AI27" s="19">
        <f>IF(AI26=プルダウン!$B$3,IF(AI28=プルダウン!$D$4,1,IF(AI28=プルダウン!$D$5,1,0)),IF(AI26=プルダウン!$B$4,IF(AI28=プルダウン!$D$4,1,IF(AI28=プルダウン!$D$5,1,0)),0))</f>
        <v>0</v>
      </c>
      <c r="AJ27" s="19">
        <f>IF(AJ26=プルダウン!$B$3,IF(AJ28=プルダウン!$D$4,1,IF(AJ28=プルダウン!$D$5,1,0)),IF(AJ26=プルダウン!$B$4,IF(AJ28=プルダウン!$D$4,1,IF(AJ28=プルダウン!$D$5,1,0)),0))</f>
        <v>0</v>
      </c>
      <c r="AK27" s="23">
        <f>IF(AK26=プルダウン!$B$3,IF(AK28=プルダウン!$D$4,1,IF(AK28=プルダウン!$D$5,1,0)),IF(AK26=プルダウン!$B$4,IF(AK28=プルダウン!$D$4,1,IF(AK28=プルダウン!$D$5,1,0)),0))</f>
        <v>0</v>
      </c>
      <c r="AL27" s="22"/>
      <c r="AM27" s="11"/>
      <c r="AN27" s="11"/>
      <c r="AO27" s="11"/>
      <c r="AP27" s="20"/>
      <c r="AQ27" s="21"/>
      <c r="AR27" s="109"/>
      <c r="AS27" s="107"/>
      <c r="AT27" s="107"/>
      <c r="AU27" s="107"/>
      <c r="AV27" s="107"/>
      <c r="AW27" s="108"/>
    </row>
    <row r="28" spans="1:49" ht="20.25" customHeight="1" thickBot="1" x14ac:dyDescent="0.2">
      <c r="A28" s="80"/>
      <c r="B28" s="81"/>
      <c r="C28" s="81"/>
      <c r="D28" s="73" t="s">
        <v>18</v>
      </c>
      <c r="E28" s="74"/>
      <c r="F28" s="75"/>
      <c r="G28" s="19" t="s">
        <v>34</v>
      </c>
      <c r="H28" s="19" t="s">
        <v>34</v>
      </c>
      <c r="I28" s="19" t="s">
        <v>34</v>
      </c>
      <c r="J28" s="19" t="s">
        <v>34</v>
      </c>
      <c r="K28" s="19" t="s">
        <v>34</v>
      </c>
      <c r="L28" s="8" t="s">
        <v>35</v>
      </c>
      <c r="M28" s="8" t="s">
        <v>35</v>
      </c>
      <c r="N28" s="19" t="s">
        <v>34</v>
      </c>
      <c r="O28" s="19" t="s">
        <v>34</v>
      </c>
      <c r="P28" s="19" t="s">
        <v>34</v>
      </c>
      <c r="Q28" s="19" t="s">
        <v>34</v>
      </c>
      <c r="R28" s="19" t="s">
        <v>34</v>
      </c>
      <c r="S28" s="8" t="s">
        <v>35</v>
      </c>
      <c r="T28" s="8" t="s">
        <v>35</v>
      </c>
      <c r="U28" s="19" t="s">
        <v>34</v>
      </c>
      <c r="V28" s="19" t="s">
        <v>36</v>
      </c>
      <c r="W28" s="19" t="s">
        <v>34</v>
      </c>
      <c r="X28" s="19" t="s">
        <v>34</v>
      </c>
      <c r="Y28" s="19" t="s">
        <v>36</v>
      </c>
      <c r="Z28" s="8" t="s">
        <v>35</v>
      </c>
      <c r="AA28" s="8" t="s">
        <v>35</v>
      </c>
      <c r="AB28" s="19" t="s">
        <v>34</v>
      </c>
      <c r="AC28" s="19" t="s">
        <v>34</v>
      </c>
      <c r="AD28" s="19" t="s">
        <v>36</v>
      </c>
      <c r="AE28" s="29" t="s">
        <v>36</v>
      </c>
      <c r="AF28" s="29" t="s">
        <v>36</v>
      </c>
      <c r="AG28" s="8" t="s">
        <v>35</v>
      </c>
      <c r="AH28" s="10" t="s">
        <v>35</v>
      </c>
      <c r="AI28" s="29" t="s">
        <v>34</v>
      </c>
      <c r="AJ28" s="29" t="s">
        <v>34</v>
      </c>
      <c r="AK28" s="30"/>
      <c r="AL28" s="76" t="s">
        <v>21</v>
      </c>
      <c r="AM28" s="77"/>
      <c r="AN28" s="77"/>
      <c r="AO28" s="77"/>
      <c r="AP28" s="78">
        <f>SUM(G27:AK27)</f>
        <v>13</v>
      </c>
      <c r="AQ28" s="79"/>
      <c r="AR28" s="82" t="s">
        <v>67</v>
      </c>
      <c r="AS28" s="83"/>
      <c r="AT28" s="83"/>
      <c r="AU28" s="83"/>
      <c r="AV28" s="83"/>
      <c r="AW28" s="84"/>
    </row>
    <row r="29" spans="1:49" ht="20.25" customHeight="1" x14ac:dyDescent="0.15">
      <c r="A29" s="50" t="s">
        <v>77</v>
      </c>
      <c r="B29" s="51"/>
      <c r="C29" s="51"/>
      <c r="D29" s="58" t="s">
        <v>20</v>
      </c>
      <c r="E29" s="59"/>
      <c r="F29" s="60"/>
      <c r="G29" s="17">
        <v>1</v>
      </c>
      <c r="H29" s="17">
        <v>2</v>
      </c>
      <c r="I29" s="17">
        <v>3</v>
      </c>
      <c r="J29" s="5">
        <v>4</v>
      </c>
      <c r="K29" s="5">
        <v>5</v>
      </c>
      <c r="L29" s="17">
        <v>6</v>
      </c>
      <c r="M29" s="17">
        <v>7</v>
      </c>
      <c r="N29" s="17">
        <v>8</v>
      </c>
      <c r="O29" s="17">
        <v>9</v>
      </c>
      <c r="P29" s="17">
        <v>10</v>
      </c>
      <c r="Q29" s="5">
        <v>11</v>
      </c>
      <c r="R29" s="5">
        <v>12</v>
      </c>
      <c r="S29" s="17">
        <v>13</v>
      </c>
      <c r="T29" s="17">
        <v>14</v>
      </c>
      <c r="U29" s="17">
        <v>15</v>
      </c>
      <c r="V29" s="17">
        <v>16</v>
      </c>
      <c r="W29" s="17">
        <v>17</v>
      </c>
      <c r="X29" s="5">
        <v>18</v>
      </c>
      <c r="Y29" s="5">
        <v>19</v>
      </c>
      <c r="Z29" s="17">
        <v>20</v>
      </c>
      <c r="AA29" s="17">
        <v>21</v>
      </c>
      <c r="AB29" s="17">
        <v>22</v>
      </c>
      <c r="AC29" s="5">
        <v>23</v>
      </c>
      <c r="AD29" s="5">
        <v>24</v>
      </c>
      <c r="AE29" s="5">
        <v>25</v>
      </c>
      <c r="AF29" s="5">
        <v>26</v>
      </c>
      <c r="AG29" s="17">
        <v>27</v>
      </c>
      <c r="AH29" s="18">
        <v>28</v>
      </c>
      <c r="AI29" s="18">
        <v>29</v>
      </c>
      <c r="AJ29" s="18">
        <v>30</v>
      </c>
      <c r="AK29" s="24">
        <v>31</v>
      </c>
      <c r="AL29" s="61" t="s">
        <v>55</v>
      </c>
      <c r="AM29" s="62"/>
      <c r="AN29" s="62"/>
      <c r="AO29" s="62"/>
      <c r="AP29" s="62"/>
      <c r="AQ29" s="63"/>
      <c r="AR29" s="89" t="s">
        <v>64</v>
      </c>
      <c r="AS29" s="90"/>
      <c r="AT29" s="90"/>
      <c r="AU29" s="90"/>
      <c r="AV29" s="90"/>
      <c r="AW29" s="91"/>
    </row>
    <row r="30" spans="1:49" ht="20.25" customHeight="1" x14ac:dyDescent="0.15">
      <c r="A30" s="53"/>
      <c r="B30" s="49"/>
      <c r="C30" s="49"/>
      <c r="D30" s="65" t="s">
        <v>9</v>
      </c>
      <c r="E30" s="66"/>
      <c r="F30" s="67"/>
      <c r="G30" s="19" t="s">
        <v>61</v>
      </c>
      <c r="H30" s="19" t="s">
        <v>4</v>
      </c>
      <c r="I30" s="19" t="s">
        <v>5</v>
      </c>
      <c r="J30" s="8" t="s">
        <v>6</v>
      </c>
      <c r="K30" s="8" t="s">
        <v>7</v>
      </c>
      <c r="L30" s="19" t="s">
        <v>8</v>
      </c>
      <c r="M30" s="19" t="s">
        <v>2</v>
      </c>
      <c r="N30" s="19" t="s">
        <v>3</v>
      </c>
      <c r="O30" s="19" t="s">
        <v>4</v>
      </c>
      <c r="P30" s="19" t="s">
        <v>5</v>
      </c>
      <c r="Q30" s="8" t="s">
        <v>6</v>
      </c>
      <c r="R30" s="8" t="s">
        <v>7</v>
      </c>
      <c r="S30" s="19" t="s">
        <v>8</v>
      </c>
      <c r="T30" s="19" t="s">
        <v>2</v>
      </c>
      <c r="U30" s="19" t="s">
        <v>3</v>
      </c>
      <c r="V30" s="19" t="s">
        <v>4</v>
      </c>
      <c r="W30" s="19" t="s">
        <v>5</v>
      </c>
      <c r="X30" s="8" t="s">
        <v>6</v>
      </c>
      <c r="Y30" s="8" t="s">
        <v>7</v>
      </c>
      <c r="Z30" s="19" t="s">
        <v>8</v>
      </c>
      <c r="AA30" s="19" t="s">
        <v>2</v>
      </c>
      <c r="AB30" s="19" t="s">
        <v>3</v>
      </c>
      <c r="AC30" s="8" t="s">
        <v>4</v>
      </c>
      <c r="AD30" s="8" t="s">
        <v>5</v>
      </c>
      <c r="AE30" s="8" t="s">
        <v>6</v>
      </c>
      <c r="AF30" s="8" t="s">
        <v>7</v>
      </c>
      <c r="AG30" s="19" t="s">
        <v>8</v>
      </c>
      <c r="AH30" s="19" t="s">
        <v>2</v>
      </c>
      <c r="AI30" s="19" t="s">
        <v>3</v>
      </c>
      <c r="AJ30" s="19" t="s">
        <v>4</v>
      </c>
      <c r="AK30" s="19" t="s">
        <v>5</v>
      </c>
      <c r="AL30" s="64"/>
      <c r="AM30" s="62"/>
      <c r="AN30" s="62"/>
      <c r="AO30" s="62"/>
      <c r="AP30" s="62"/>
      <c r="AQ30" s="63"/>
      <c r="AR30" s="92">
        <f>AP33/AP31</f>
        <v>0.26666666666666666</v>
      </c>
      <c r="AS30" s="93"/>
      <c r="AT30" s="93"/>
      <c r="AU30" s="93"/>
      <c r="AV30" s="93"/>
      <c r="AW30" s="94"/>
    </row>
    <row r="31" spans="1:49" ht="20.25" customHeight="1" x14ac:dyDescent="0.15">
      <c r="A31" s="53"/>
      <c r="B31" s="49"/>
      <c r="C31" s="49"/>
      <c r="D31" s="65" t="s">
        <v>16</v>
      </c>
      <c r="E31" s="66"/>
      <c r="F31" s="67"/>
      <c r="G31" s="8" t="s">
        <v>22</v>
      </c>
      <c r="H31" s="19" t="s">
        <v>22</v>
      </c>
      <c r="I31" s="19" t="s">
        <v>22</v>
      </c>
      <c r="J31" s="8" t="s">
        <v>25</v>
      </c>
      <c r="K31" s="8" t="s">
        <v>25</v>
      </c>
      <c r="L31" s="19" t="s">
        <v>25</v>
      </c>
      <c r="M31" s="19" t="s">
        <v>25</v>
      </c>
      <c r="N31" s="19" t="s">
        <v>25</v>
      </c>
      <c r="O31" s="19" t="s">
        <v>25</v>
      </c>
      <c r="P31" s="19" t="s">
        <v>25</v>
      </c>
      <c r="Q31" s="8" t="s">
        <v>25</v>
      </c>
      <c r="R31" s="8" t="s">
        <v>25</v>
      </c>
      <c r="S31" s="19" t="s">
        <v>25</v>
      </c>
      <c r="T31" s="19" t="s">
        <v>25</v>
      </c>
      <c r="U31" s="19" t="s">
        <v>25</v>
      </c>
      <c r="V31" s="19" t="s">
        <v>25</v>
      </c>
      <c r="W31" s="19" t="s">
        <v>25</v>
      </c>
      <c r="X31" s="8" t="s">
        <v>25</v>
      </c>
      <c r="Y31" s="8" t="s">
        <v>25</v>
      </c>
      <c r="Z31" s="19" t="s">
        <v>22</v>
      </c>
      <c r="AA31" s="8" t="s">
        <v>22</v>
      </c>
      <c r="AB31" s="8" t="s">
        <v>22</v>
      </c>
      <c r="AC31" s="19" t="s">
        <v>22</v>
      </c>
      <c r="AD31" s="19" t="s">
        <v>22</v>
      </c>
      <c r="AE31" s="19" t="s">
        <v>22</v>
      </c>
      <c r="AF31" s="19" t="s">
        <v>22</v>
      </c>
      <c r="AG31" s="19" t="s">
        <v>22</v>
      </c>
      <c r="AH31" s="8" t="s">
        <v>22</v>
      </c>
      <c r="AI31" s="8" t="s">
        <v>22</v>
      </c>
      <c r="AJ31" s="19" t="s">
        <v>22</v>
      </c>
      <c r="AK31" s="23" t="s">
        <v>22</v>
      </c>
      <c r="AL31" s="64" t="s">
        <v>52</v>
      </c>
      <c r="AM31" s="62"/>
      <c r="AN31" s="62"/>
      <c r="AO31" s="62"/>
      <c r="AP31" s="68">
        <f>COUNTIF(G31:AK31,プルダウン!$B$3)+COUNTIF(G31:AK31,プルダウン!$B$4)</f>
        <v>15</v>
      </c>
      <c r="AQ31" s="69"/>
      <c r="AR31" s="95" t="s">
        <v>65</v>
      </c>
      <c r="AS31" s="96"/>
      <c r="AT31" s="96"/>
      <c r="AU31" s="96"/>
      <c r="AV31" s="96"/>
      <c r="AW31" s="97"/>
    </row>
    <row r="32" spans="1:49" ht="16.5" hidden="1" customHeight="1" x14ac:dyDescent="0.15">
      <c r="A32" s="53"/>
      <c r="B32" s="49"/>
      <c r="C32" s="49"/>
      <c r="D32" s="70"/>
      <c r="E32" s="71"/>
      <c r="F32" s="72"/>
      <c r="G32" s="19">
        <f>IF(G31=プルダウン!$B$3,IF(G33=プルダウン!$D$4,1,IF(G33=プルダウン!$D$5,1,0)),IF(G31=プルダウン!$B$4,IF(G33=プルダウン!$D$4,1,IF(G33=プルダウン!$D$5,1,0)),0))</f>
        <v>0</v>
      </c>
      <c r="H32" s="19">
        <f>IF(H31=プルダウン!$B$3,IF(H33=プルダウン!$D$4,1,IF(H33=プルダウン!$D$5,1,0)),IF(H31=プルダウン!$B$4,IF(H33=プルダウン!$D$4,1,IF(H33=プルダウン!$D$5,1,0)),0))</f>
        <v>0</v>
      </c>
      <c r="I32" s="19">
        <f>IF(I31=プルダウン!$B$3,IF(I33=プルダウン!$D$4,1,IF(I33=プルダウン!$D$5,1,0)),IF(I31=プルダウン!$B$4,IF(I33=プルダウン!$D$4,1,IF(I33=プルダウン!$D$5,1,0)),0))</f>
        <v>0</v>
      </c>
      <c r="J32" s="8">
        <f>IF(J31=プルダウン!$B$3,IF(J33=プルダウン!$D$4,1,IF(J33=プルダウン!$D$5,1,0)),IF(J31=プルダウン!$B$4,IF(J33=プルダウン!$D$4,1,IF(J33=プルダウン!$D$5,1,0)),0))</f>
        <v>0</v>
      </c>
      <c r="K32" s="8">
        <f>IF(K31=プルダウン!$B$3,IF(K33=プルダウン!$D$4,1,IF(K33=プルダウン!$D$5,1,0)),IF(K31=プルダウン!$B$4,IF(K33=プルダウン!$D$4,1,IF(K33=プルダウン!$D$5,1,0)),0))</f>
        <v>0</v>
      </c>
      <c r="L32" s="19">
        <f>IF(L31=プルダウン!$B$3,IF(L33=プルダウン!$D$4,1,IF(L33=プルダウン!$D$5,1,0)),IF(L31=プルダウン!$B$4,IF(L33=プルダウン!$D$4,1,IF(L33=プルダウン!$D$5,1,0)),0))</f>
        <v>0</v>
      </c>
      <c r="M32" s="19">
        <f>IF(M31=プルダウン!$B$3,IF(M33=プルダウン!$D$4,1,IF(M33=プルダウン!$D$5,1,0)),IF(M31=プルダウン!$B$4,IF(M33=プルダウン!$D$4,1,IF(M33=プルダウン!$D$5,1,0)),0))</f>
        <v>0</v>
      </c>
      <c r="N32" s="19">
        <f>IF(N31=プルダウン!$B$3,IF(N33=プルダウン!$D$4,1,IF(N33=プルダウン!$D$5,1,0)),IF(N31=プルダウン!$B$4,IF(N33=プルダウン!$D$4,1,IF(N33=プルダウン!$D$5,1,0)),0))</f>
        <v>0</v>
      </c>
      <c r="O32" s="19">
        <f>IF(O31=プルダウン!$B$3,IF(O33=プルダウン!$D$4,1,IF(O33=プルダウン!$D$5,1,0)),IF(O31=プルダウン!$B$4,IF(O33=プルダウン!$D$4,1,IF(O33=プルダウン!$D$5,1,0)),0))</f>
        <v>0</v>
      </c>
      <c r="P32" s="19">
        <f>IF(P31=プルダウン!$B$3,IF(P33=プルダウン!$D$4,1,IF(P33=プルダウン!$D$5,1,0)),IF(P31=プルダウン!$B$4,IF(P33=プルダウン!$D$4,1,IF(P33=プルダウン!$D$5,1,0)),0))</f>
        <v>0</v>
      </c>
      <c r="Q32" s="8">
        <f>IF(Q31=プルダウン!$B$3,IF(Q33=プルダウン!$D$4,1,IF(Q33=プルダウン!$D$5,1,0)),IF(Q31=プルダウン!$B$4,IF(Q33=プルダウン!$D$4,1,IF(Q33=プルダウン!$D$5,1,0)),0))</f>
        <v>0</v>
      </c>
      <c r="R32" s="8">
        <f>IF(R31=プルダウン!$B$3,IF(R33=プルダウン!$D$4,1,IF(R33=プルダウン!$D$5,1,0)),IF(R31=プルダウン!$B$4,IF(R33=プルダウン!$D$4,1,IF(R33=プルダウン!$D$5,1,0)),0))</f>
        <v>0</v>
      </c>
      <c r="S32" s="19">
        <f>IF(S31=プルダウン!$B$3,IF(S33=プルダウン!$D$4,1,IF(S33=プルダウン!$D$5,1,0)),IF(S31=プルダウン!$B$4,IF(S33=プルダウン!$D$4,1,IF(S33=プルダウン!$D$5,1,0)),0))</f>
        <v>0</v>
      </c>
      <c r="T32" s="19">
        <f>IF(T31=プルダウン!$B$3,IF(T33=プルダウン!$D$4,1,IF(T33=プルダウン!$D$5,1,0)),IF(T31=プルダウン!$B$4,IF(T33=プルダウン!$D$4,1,IF(T33=プルダウン!$D$5,1,0)),0))</f>
        <v>0</v>
      </c>
      <c r="U32" s="19">
        <f>IF(U31=プルダウン!$B$3,IF(U33=プルダウン!$D$4,1,IF(U33=プルダウン!$D$5,1,0)),IF(U31=プルダウン!$B$4,IF(U33=プルダウン!$D$4,1,IF(U33=プルダウン!$D$5,1,0)),0))</f>
        <v>0</v>
      </c>
      <c r="V32" s="19">
        <f>IF(V31=プルダウン!$B$3,IF(V33=プルダウン!$D$4,1,IF(V33=プルダウン!$D$5,1,0)),IF(V31=プルダウン!$B$4,IF(V33=プルダウン!$D$4,1,IF(V33=プルダウン!$D$5,1,0)),0))</f>
        <v>0</v>
      </c>
      <c r="W32" s="19">
        <f>IF(W31=プルダウン!$B$3,IF(W33=プルダウン!$D$4,1,IF(W33=プルダウン!$D$5,1,0)),IF(W31=プルダウン!$B$4,IF(W33=プルダウン!$D$4,1,IF(W33=プルダウン!$D$5,1,0)),0))</f>
        <v>0</v>
      </c>
      <c r="X32" s="8">
        <f>IF(X31=プルダウン!$B$3,IF(X33=プルダウン!$D$4,1,IF(X33=プルダウン!$D$5,1,0)),IF(X31=プルダウン!$B$4,IF(X33=プルダウン!$D$4,1,IF(X33=プルダウン!$D$5,1,0)),0))</f>
        <v>0</v>
      </c>
      <c r="Y32" s="8">
        <f>IF(Y31=プルダウン!$B$3,IF(Y33=プルダウン!$D$4,1,IF(Y33=プルダウン!$D$5,1,0)),IF(Y31=プルダウン!$B$4,IF(Y33=プルダウン!$D$4,1,IF(Y33=プルダウン!$D$5,1,0)),0))</f>
        <v>0</v>
      </c>
      <c r="Z32" s="19">
        <f>IF(Z31=プルダウン!$B$3,IF(Z33=プルダウン!$D$4,1,IF(Z33=プルダウン!$D$5,1,0)),IF(Z31=プルダウン!$B$4,IF(Z33=プルダウン!$D$4,1,IF(Z33=プルダウン!$D$5,1,0)),0))</f>
        <v>0</v>
      </c>
      <c r="AA32" s="19">
        <f>IF(AA31=プルダウン!$B$3,IF(AA33=プルダウン!$D$4,1,IF(AA33=プルダウン!$D$5,1,0)),IF(AA31=プルダウン!$B$4,IF(AA33=プルダウン!$D$4,1,IF(AA33=プルダウン!$D$5,1,0)),0))</f>
        <v>0</v>
      </c>
      <c r="AB32" s="19">
        <f>IF(AB31=プルダウン!$B$3,IF(AB33=プルダウン!$D$4,1,IF(AB33=プルダウン!$D$5,1,0)),IF(AB31=プルダウン!$B$4,IF(AB33=プルダウン!$D$4,1,IF(AB33=プルダウン!$D$5,1,0)),0))</f>
        <v>0</v>
      </c>
      <c r="AC32" s="8">
        <f>IF(AC31=プルダウン!$B$3,IF(AC33=プルダウン!$D$4,1,IF(AC33=プルダウン!$D$5,1,0)),IF(AC31=プルダウン!$B$4,IF(AC33=プルダウン!$D$4,1,IF(AC33=プルダウン!$D$5,1,0)),0))</f>
        <v>1</v>
      </c>
      <c r="AD32" s="8">
        <f>IF(AD31=プルダウン!$B$3,IF(AD33=プルダウン!$D$4,1,IF(AD33=プルダウン!$D$5,1,0)),IF(AD31=プルダウン!$B$4,IF(AD33=プルダウン!$D$4,1,IF(AD33=プルダウン!$D$5,1,0)),0))</f>
        <v>1</v>
      </c>
      <c r="AE32" s="8">
        <f>IF(AE31=プルダウン!$B$3,IF(AE33=プルダウン!$D$4,1,IF(AE33=プルダウン!$D$5,1,0)),IF(AE31=プルダウン!$B$4,IF(AE33=プルダウン!$D$4,1,IF(AE33=プルダウン!$D$5,1,0)),0))</f>
        <v>1</v>
      </c>
      <c r="AF32" s="8">
        <f>IF(AF31=プルダウン!$B$3,IF(AF33=プルダウン!$D$4,1,IF(AF33=プルダウン!$D$5,1,0)),IF(AF31=プルダウン!$B$4,IF(AF33=プルダウン!$D$4,1,IF(AF33=プルダウン!$D$5,1,0)),0))</f>
        <v>1</v>
      </c>
      <c r="AG32" s="19">
        <f>IF(AG31=プルダウン!$B$3,IF(AG33=プルダウン!$D$4,1,IF(AG33=プルダウン!$D$5,1,0)),IF(AG31=プルダウン!$B$4,IF(AG33=プルダウン!$D$4,1,IF(AG33=プルダウン!$D$5,1,0)),0))</f>
        <v>0</v>
      </c>
      <c r="AH32" s="19">
        <f>IF(AH31=プルダウン!$B$3,IF(AH33=プルダウン!$D$4,1,IF(AH33=プルダウン!$D$5,1,0)),IF(AH31=プルダウン!$B$4,IF(AH33=プルダウン!$D$4,1,IF(AH33=プルダウン!$D$5,1,0)),0))</f>
        <v>0</v>
      </c>
      <c r="AI32" s="19">
        <f>IF(AI31=プルダウン!$B$3,IF(AI33=プルダウン!$D$4,1,IF(AI33=プルダウン!$D$5,1,0)),IF(AI31=プルダウン!$B$4,IF(AI33=プルダウン!$D$4,1,IF(AI33=プルダウン!$D$5,1,0)),0))</f>
        <v>0</v>
      </c>
      <c r="AJ32" s="19">
        <f>IF(AJ31=プルダウン!$B$3,IF(AJ33=プルダウン!$D$4,1,IF(AJ33=プルダウン!$D$5,1,0)),IF(AJ31=プルダウン!$B$4,IF(AJ33=プルダウン!$D$4,1,IF(AJ33=プルダウン!$D$5,1,0)),0))</f>
        <v>0</v>
      </c>
      <c r="AK32" s="23">
        <f>IF(AK31=プルダウン!$B$3,IF(AK33=プルダウン!$D$4,1,IF(AK33=プルダウン!$D$5,1,0)),IF(AK31=プルダウン!$B$4,IF(AK33=プルダウン!$D$4,1,IF(AK33=プルダウン!$D$5,1,0)),0))</f>
        <v>0</v>
      </c>
      <c r="AL32" s="22"/>
      <c r="AM32" s="11"/>
      <c r="AN32" s="11"/>
      <c r="AO32" s="11"/>
      <c r="AP32" s="20"/>
      <c r="AQ32" s="21"/>
      <c r="AR32" s="109"/>
      <c r="AS32" s="107"/>
      <c r="AT32" s="107"/>
      <c r="AU32" s="107"/>
      <c r="AV32" s="107"/>
      <c r="AW32" s="108"/>
    </row>
    <row r="33" spans="1:49" ht="20.25" customHeight="1" thickBot="1" x14ac:dyDescent="0.2">
      <c r="A33" s="80"/>
      <c r="B33" s="81"/>
      <c r="C33" s="81"/>
      <c r="D33" s="73" t="s">
        <v>18</v>
      </c>
      <c r="E33" s="74"/>
      <c r="F33" s="75"/>
      <c r="G33" s="19" t="s">
        <v>34</v>
      </c>
      <c r="H33" s="19" t="s">
        <v>34</v>
      </c>
      <c r="I33" s="19" t="s">
        <v>34</v>
      </c>
      <c r="J33" s="8" t="s">
        <v>35</v>
      </c>
      <c r="K33" s="8" t="s">
        <v>35</v>
      </c>
      <c r="L33" s="19" t="s">
        <v>34</v>
      </c>
      <c r="M33" s="19" t="s">
        <v>34</v>
      </c>
      <c r="N33" s="19" t="s">
        <v>34</v>
      </c>
      <c r="O33" s="19" t="s">
        <v>34</v>
      </c>
      <c r="P33" s="19" t="s">
        <v>34</v>
      </c>
      <c r="Q33" s="8" t="s">
        <v>35</v>
      </c>
      <c r="R33" s="8" t="s">
        <v>35</v>
      </c>
      <c r="S33" s="19" t="s">
        <v>34</v>
      </c>
      <c r="T33" s="19" t="s">
        <v>34</v>
      </c>
      <c r="U33" s="19" t="s">
        <v>34</v>
      </c>
      <c r="V33" s="19" t="s">
        <v>34</v>
      </c>
      <c r="W33" s="19" t="s">
        <v>34</v>
      </c>
      <c r="X33" s="8" t="s">
        <v>35</v>
      </c>
      <c r="Y33" s="8" t="s">
        <v>35</v>
      </c>
      <c r="Z33" s="19" t="s">
        <v>34</v>
      </c>
      <c r="AA33" s="19" t="s">
        <v>34</v>
      </c>
      <c r="AB33" s="19" t="s">
        <v>34</v>
      </c>
      <c r="AC33" s="8" t="s">
        <v>35</v>
      </c>
      <c r="AD33" s="8" t="s">
        <v>35</v>
      </c>
      <c r="AE33" s="8" t="s">
        <v>35</v>
      </c>
      <c r="AF33" s="8" t="s">
        <v>35</v>
      </c>
      <c r="AG33" s="19" t="s">
        <v>34</v>
      </c>
      <c r="AH33" s="19" t="s">
        <v>34</v>
      </c>
      <c r="AI33" s="29" t="s">
        <v>34</v>
      </c>
      <c r="AJ33" s="29" t="s">
        <v>34</v>
      </c>
      <c r="AK33" s="30" t="s">
        <v>34</v>
      </c>
      <c r="AL33" s="76" t="s">
        <v>21</v>
      </c>
      <c r="AM33" s="77"/>
      <c r="AN33" s="77"/>
      <c r="AO33" s="77"/>
      <c r="AP33" s="78">
        <f>SUM(G32:AK32)</f>
        <v>4</v>
      </c>
      <c r="AQ33" s="79"/>
      <c r="AR33" s="82" t="s">
        <v>71</v>
      </c>
      <c r="AS33" s="83"/>
      <c r="AT33" s="83"/>
      <c r="AU33" s="83"/>
      <c r="AV33" s="83"/>
      <c r="AW33" s="84"/>
    </row>
    <row r="34" spans="1:49" ht="20.25" customHeight="1" x14ac:dyDescent="0.15">
      <c r="A34" s="50" t="s">
        <v>78</v>
      </c>
      <c r="B34" s="51"/>
      <c r="C34" s="51"/>
      <c r="D34" s="58" t="s">
        <v>20</v>
      </c>
      <c r="E34" s="59"/>
      <c r="F34" s="60"/>
      <c r="G34" s="5">
        <v>1</v>
      </c>
      <c r="H34" s="5">
        <v>2</v>
      </c>
      <c r="I34" s="17">
        <v>3</v>
      </c>
      <c r="J34" s="17">
        <v>4</v>
      </c>
      <c r="K34" s="17">
        <v>5</v>
      </c>
      <c r="L34" s="17">
        <v>6</v>
      </c>
      <c r="M34" s="17">
        <v>7</v>
      </c>
      <c r="N34" s="5">
        <v>8</v>
      </c>
      <c r="O34" s="5">
        <v>9</v>
      </c>
      <c r="P34" s="5">
        <v>10</v>
      </c>
      <c r="Q34" s="17">
        <v>11</v>
      </c>
      <c r="R34" s="17">
        <v>12</v>
      </c>
      <c r="S34" s="17">
        <v>13</v>
      </c>
      <c r="T34" s="17">
        <v>14</v>
      </c>
      <c r="U34" s="5">
        <v>15</v>
      </c>
      <c r="V34" s="5">
        <v>16</v>
      </c>
      <c r="W34" s="17">
        <v>17</v>
      </c>
      <c r="X34" s="17">
        <v>18</v>
      </c>
      <c r="Y34" s="17">
        <v>19</v>
      </c>
      <c r="Z34" s="17">
        <v>20</v>
      </c>
      <c r="AA34" s="17">
        <v>21</v>
      </c>
      <c r="AB34" s="5">
        <v>22</v>
      </c>
      <c r="AC34" s="5">
        <v>23</v>
      </c>
      <c r="AD34" s="17">
        <v>24</v>
      </c>
      <c r="AE34" s="17">
        <v>25</v>
      </c>
      <c r="AF34" s="17">
        <v>26</v>
      </c>
      <c r="AG34" s="17">
        <v>27</v>
      </c>
      <c r="AH34" s="17">
        <v>28</v>
      </c>
      <c r="AI34" s="6">
        <v>29</v>
      </c>
      <c r="AJ34" s="6">
        <v>30</v>
      </c>
      <c r="AK34" s="24">
        <v>31</v>
      </c>
      <c r="AL34" s="61" t="s">
        <v>55</v>
      </c>
      <c r="AM34" s="62"/>
      <c r="AN34" s="62"/>
      <c r="AO34" s="62"/>
      <c r="AP34" s="62"/>
      <c r="AQ34" s="63"/>
      <c r="AR34" s="89" t="s">
        <v>64</v>
      </c>
      <c r="AS34" s="90"/>
      <c r="AT34" s="90"/>
      <c r="AU34" s="90"/>
      <c r="AV34" s="90"/>
      <c r="AW34" s="91"/>
    </row>
    <row r="35" spans="1:49" ht="20.25" customHeight="1" x14ac:dyDescent="0.15">
      <c r="A35" s="53"/>
      <c r="B35" s="49"/>
      <c r="C35" s="49"/>
      <c r="D35" s="65" t="s">
        <v>9</v>
      </c>
      <c r="E35" s="66"/>
      <c r="F35" s="67"/>
      <c r="G35" s="8" t="s">
        <v>62</v>
      </c>
      <c r="H35" s="8" t="s">
        <v>7</v>
      </c>
      <c r="I35" s="19" t="s">
        <v>8</v>
      </c>
      <c r="J35" s="19" t="s">
        <v>2</v>
      </c>
      <c r="K35" s="19" t="s">
        <v>3</v>
      </c>
      <c r="L35" s="19" t="s">
        <v>4</v>
      </c>
      <c r="M35" s="19" t="s">
        <v>5</v>
      </c>
      <c r="N35" s="8" t="s">
        <v>6</v>
      </c>
      <c r="O35" s="8" t="s">
        <v>7</v>
      </c>
      <c r="P35" s="8" t="s">
        <v>8</v>
      </c>
      <c r="Q35" s="19" t="s">
        <v>2</v>
      </c>
      <c r="R35" s="19" t="s">
        <v>3</v>
      </c>
      <c r="S35" s="19" t="s">
        <v>4</v>
      </c>
      <c r="T35" s="19" t="s">
        <v>5</v>
      </c>
      <c r="U35" s="8" t="s">
        <v>6</v>
      </c>
      <c r="V35" s="8" t="s">
        <v>7</v>
      </c>
      <c r="W35" s="19" t="s">
        <v>8</v>
      </c>
      <c r="X35" s="19" t="s">
        <v>2</v>
      </c>
      <c r="Y35" s="19" t="s">
        <v>3</v>
      </c>
      <c r="Z35" s="19" t="s">
        <v>4</v>
      </c>
      <c r="AA35" s="19" t="s">
        <v>5</v>
      </c>
      <c r="AB35" s="8" t="s">
        <v>6</v>
      </c>
      <c r="AC35" s="8" t="s">
        <v>7</v>
      </c>
      <c r="AD35" s="19" t="s">
        <v>8</v>
      </c>
      <c r="AE35" s="19" t="s">
        <v>2</v>
      </c>
      <c r="AF35" s="19" t="s">
        <v>3</v>
      </c>
      <c r="AG35" s="19" t="s">
        <v>4</v>
      </c>
      <c r="AH35" s="19" t="s">
        <v>5</v>
      </c>
      <c r="AI35" s="8" t="s">
        <v>6</v>
      </c>
      <c r="AJ35" s="8" t="s">
        <v>7</v>
      </c>
      <c r="AK35" s="19" t="s">
        <v>8</v>
      </c>
      <c r="AL35" s="64"/>
      <c r="AM35" s="62"/>
      <c r="AN35" s="62"/>
      <c r="AO35" s="62"/>
      <c r="AP35" s="62"/>
      <c r="AQ35" s="63"/>
      <c r="AR35" s="92">
        <f>AP38/AP36</f>
        <v>0.30769230769230771</v>
      </c>
      <c r="AS35" s="93"/>
      <c r="AT35" s="93"/>
      <c r="AU35" s="93"/>
      <c r="AV35" s="93"/>
      <c r="AW35" s="94"/>
    </row>
    <row r="36" spans="1:49" ht="20.25" customHeight="1" x14ac:dyDescent="0.15">
      <c r="A36" s="53"/>
      <c r="B36" s="49"/>
      <c r="C36" s="49"/>
      <c r="D36" s="65" t="s">
        <v>16</v>
      </c>
      <c r="E36" s="66"/>
      <c r="F36" s="67"/>
      <c r="G36" s="19" t="s">
        <v>22</v>
      </c>
      <c r="H36" s="19" t="s">
        <v>22</v>
      </c>
      <c r="I36" s="19" t="s">
        <v>22</v>
      </c>
      <c r="J36" s="8" t="s">
        <v>22</v>
      </c>
      <c r="K36" s="8" t="s">
        <v>22</v>
      </c>
      <c r="L36" s="19" t="s">
        <v>22</v>
      </c>
      <c r="M36" s="19" t="s">
        <v>22</v>
      </c>
      <c r="N36" s="19" t="s">
        <v>22</v>
      </c>
      <c r="O36" s="19" t="s">
        <v>22</v>
      </c>
      <c r="P36" s="19" t="s">
        <v>22</v>
      </c>
      <c r="Q36" s="19" t="s">
        <v>27</v>
      </c>
      <c r="R36" s="19" t="s">
        <v>27</v>
      </c>
      <c r="S36" s="19" t="s">
        <v>27</v>
      </c>
      <c r="T36" s="19" t="s">
        <v>27</v>
      </c>
      <c r="U36" s="8" t="s">
        <v>27</v>
      </c>
      <c r="V36" s="8" t="s">
        <v>22</v>
      </c>
      <c r="W36" s="8" t="s">
        <v>22</v>
      </c>
      <c r="X36" s="8" t="s">
        <v>22</v>
      </c>
      <c r="Y36" s="8" t="s">
        <v>22</v>
      </c>
      <c r="Z36" s="19" t="s">
        <v>22</v>
      </c>
      <c r="AA36" s="19" t="s">
        <v>22</v>
      </c>
      <c r="AB36" s="19" t="s">
        <v>22</v>
      </c>
      <c r="AC36" s="19" t="s">
        <v>22</v>
      </c>
      <c r="AD36" s="19" t="s">
        <v>22</v>
      </c>
      <c r="AE36" s="8" t="s">
        <v>22</v>
      </c>
      <c r="AF36" s="8" t="s">
        <v>22</v>
      </c>
      <c r="AG36" s="19" t="s">
        <v>22</v>
      </c>
      <c r="AH36" s="19" t="s">
        <v>22</v>
      </c>
      <c r="AI36" s="19" t="s">
        <v>22</v>
      </c>
      <c r="AJ36" s="19" t="s">
        <v>22</v>
      </c>
      <c r="AK36" s="23" t="s">
        <v>22</v>
      </c>
      <c r="AL36" s="64" t="s">
        <v>52</v>
      </c>
      <c r="AM36" s="62"/>
      <c r="AN36" s="62"/>
      <c r="AO36" s="62"/>
      <c r="AP36" s="68">
        <f>COUNTIF(G36:AK36,プルダウン!$B$3)+COUNTIF(G36:AK36,プルダウン!$B$4)</f>
        <v>26</v>
      </c>
      <c r="AQ36" s="69"/>
      <c r="AR36" s="95" t="s">
        <v>65</v>
      </c>
      <c r="AS36" s="96"/>
      <c r="AT36" s="96"/>
      <c r="AU36" s="96"/>
      <c r="AV36" s="96"/>
      <c r="AW36" s="97"/>
    </row>
    <row r="37" spans="1:49" ht="9.75" hidden="1" customHeight="1" x14ac:dyDescent="0.15">
      <c r="A37" s="53"/>
      <c r="B37" s="49"/>
      <c r="C37" s="49"/>
      <c r="D37" s="70"/>
      <c r="E37" s="71"/>
      <c r="F37" s="72"/>
      <c r="G37" s="8">
        <f>IF(G36=プルダウン!$B$3,IF(G38=プルダウン!$D$4,1,IF(G38=プルダウン!$D$5,1,0)),IF(G36=プルダウン!$B$4,IF(G38=プルダウン!$D$4,1,IF(G38=プルダウン!$D$5,1,0)),0))</f>
        <v>1</v>
      </c>
      <c r="H37" s="8">
        <f>IF(H36=プルダウン!$B$3,IF(H38=プルダウン!$D$4,1,IF(H38=プルダウン!$D$5,1,0)),IF(H36=プルダウン!$B$4,IF(H38=プルダウン!$D$4,1,IF(H38=プルダウン!$D$5,1,0)),0))</f>
        <v>1</v>
      </c>
      <c r="I37" s="19">
        <f>IF(I36=プルダウン!$B$3,IF(I38=プルダウン!$D$4,1,IF(I38=プルダウン!$D$5,1,0)),IF(I36=プルダウン!$B$4,IF(I38=プルダウン!$D$4,1,IF(I38=プルダウン!$D$5,1,0)),0))</f>
        <v>0</v>
      </c>
      <c r="J37" s="19">
        <f>IF(J36=プルダウン!$B$3,IF(J38=プルダウン!$D$4,1,IF(J38=プルダウン!$D$5,1,0)),IF(J36=プルダウン!$B$4,IF(J38=プルダウン!$D$4,1,IF(J38=プルダウン!$D$5,1,0)),0))</f>
        <v>0</v>
      </c>
      <c r="K37" s="19">
        <f>IF(K36=プルダウン!$B$3,IF(K38=プルダウン!$D$4,1,IF(K38=プルダウン!$D$5,1,0)),IF(K36=プルダウン!$B$4,IF(K38=プルダウン!$D$4,1,IF(K38=プルダウン!$D$5,1,0)),0))</f>
        <v>0</v>
      </c>
      <c r="L37" s="19">
        <f>IF(L36=プルダウン!$B$3,IF(L38=プルダウン!$D$4,1,IF(L38=プルダウン!$D$5,1,0)),IF(L36=プルダウン!$B$4,IF(L38=プルダウン!$D$4,1,IF(L38=プルダウン!$D$5,1,0)),0))</f>
        <v>0</v>
      </c>
      <c r="M37" s="19">
        <f>IF(M36=プルダウン!$B$3,IF(M38=プルダウン!$D$4,1,IF(M38=プルダウン!$D$5,1,0)),IF(M36=プルダウン!$B$4,IF(M38=プルダウン!$D$4,1,IF(M38=プルダウン!$D$5,1,0)),0))</f>
        <v>0</v>
      </c>
      <c r="N37" s="8">
        <f>IF(N36=プルダウン!$B$3,IF(N38=プルダウン!$D$4,1,IF(N38=プルダウン!$D$5,1,0)),IF(N36=プルダウン!$B$4,IF(N38=プルダウン!$D$4,1,IF(N38=プルダウン!$D$5,1,0)),0))</f>
        <v>0</v>
      </c>
      <c r="O37" s="8">
        <f>IF(O36=プルダウン!$B$3,IF(O38=プルダウン!$D$4,1,IF(O38=プルダウン!$D$5,1,0)),IF(O36=プルダウン!$B$4,IF(O38=プルダウン!$D$4,1,IF(O38=プルダウン!$D$5,1,0)),0))</f>
        <v>1</v>
      </c>
      <c r="P37" s="8">
        <f>IF(P36=プルダウン!$B$3,IF(P38=プルダウン!$D$4,1,IF(P38=プルダウン!$D$5,1,0)),IF(P36=プルダウン!$B$4,IF(P38=プルダウン!$D$4,1,IF(P38=プルダウン!$D$5,1,0)),0))</f>
        <v>1</v>
      </c>
      <c r="Q37" s="19">
        <f>IF(Q36=プルダウン!$B$3,IF(Q38=プルダウン!$D$4,1,IF(Q38=プルダウン!$D$5,1,0)),IF(Q36=プルダウン!$B$4,IF(Q38=プルダウン!$D$4,1,IF(Q38=プルダウン!$D$5,1,0)),0))</f>
        <v>0</v>
      </c>
      <c r="R37" s="19">
        <f>IF(R36=プルダウン!$B$3,IF(R38=プルダウン!$D$4,1,IF(R38=プルダウン!$D$5,1,0)),IF(R36=プルダウン!$B$4,IF(R38=プルダウン!$D$4,1,IF(R38=プルダウン!$D$5,1,0)),0))</f>
        <v>0</v>
      </c>
      <c r="S37" s="19">
        <f>IF(S36=プルダウン!$B$3,IF(S38=プルダウン!$D$4,1,IF(S38=プルダウン!$D$5,1,0)),IF(S36=プルダウン!$B$4,IF(S38=プルダウン!$D$4,1,IF(S38=プルダウン!$D$5,1,0)),0))</f>
        <v>0</v>
      </c>
      <c r="T37" s="19">
        <f>IF(T36=プルダウン!$B$3,IF(T38=プルダウン!$D$4,1,IF(T38=プルダウン!$D$5,1,0)),IF(T36=プルダウン!$B$4,IF(T38=プルダウン!$D$4,1,IF(T38=プルダウン!$D$5,1,0)),0))</f>
        <v>0</v>
      </c>
      <c r="U37" s="8">
        <f>IF(U36=プルダウン!$B$3,IF(U38=プルダウン!$D$4,1,IF(U38=プルダウン!$D$5,1,0)),IF(U36=プルダウン!$B$4,IF(U38=プルダウン!$D$4,1,IF(U38=プルダウン!$D$5,1,0)),0))</f>
        <v>0</v>
      </c>
      <c r="V37" s="8">
        <f>IF(V36=プルダウン!$B$3,IF(V38=プルダウン!$D$4,1,IF(V38=プルダウン!$D$5,1,0)),IF(V36=プルダウン!$B$4,IF(V38=プルダウン!$D$4,1,IF(V38=プルダウン!$D$5,1,0)),0))</f>
        <v>1</v>
      </c>
      <c r="W37" s="19">
        <f>IF(W36=プルダウン!$B$3,IF(W38=プルダウン!$D$4,1,IF(W38=プルダウン!$D$5,1,0)),IF(W36=プルダウン!$B$4,IF(W38=プルダウン!$D$4,1,IF(W38=プルダウン!$D$5,1,0)),0))</f>
        <v>0</v>
      </c>
      <c r="X37" s="19">
        <f>IF(X36=プルダウン!$B$3,IF(X38=プルダウン!$D$4,1,IF(X38=プルダウン!$D$5,1,0)),IF(X36=プルダウン!$B$4,IF(X38=プルダウン!$D$4,1,IF(X38=プルダウン!$D$5,1,0)),0))</f>
        <v>0</v>
      </c>
      <c r="Y37" s="19">
        <f>IF(Y36=プルダウン!$B$3,IF(Y38=プルダウン!$D$4,1,IF(Y38=プルダウン!$D$5,1,0)),IF(Y36=プルダウン!$B$4,IF(Y38=プルダウン!$D$4,1,IF(Y38=プルダウン!$D$5,1,0)),0))</f>
        <v>0</v>
      </c>
      <c r="Z37" s="19">
        <f>IF(Z36=プルダウン!$B$3,IF(Z38=プルダウン!$D$4,1,IF(Z38=プルダウン!$D$5,1,0)),IF(Z36=プルダウン!$B$4,IF(Z38=プルダウン!$D$4,1,IF(Z38=プルダウン!$D$5,1,0)),0))</f>
        <v>0</v>
      </c>
      <c r="AA37" s="19">
        <f>IF(AA36=プルダウン!$B$3,IF(AA38=プルダウン!$D$4,1,IF(AA38=プルダウン!$D$5,1,0)),IF(AA36=プルダウン!$B$4,IF(AA38=プルダウン!$D$4,1,IF(AA38=プルダウン!$D$5,1,0)),0))</f>
        <v>0</v>
      </c>
      <c r="AB37" s="8">
        <f>IF(AB36=プルダウン!$B$3,IF(AB38=プルダウン!$D$4,1,IF(AB38=プルダウン!$D$5,1,0)),IF(AB36=プルダウン!$B$4,IF(AB38=プルダウン!$D$4,1,IF(AB38=プルダウン!$D$5,1,0)),0))</f>
        <v>1</v>
      </c>
      <c r="AC37" s="8">
        <f>IF(AC36=プルダウン!$B$3,IF(AC38=プルダウン!$D$4,1,IF(AC38=プルダウン!$D$5,1,0)),IF(AC36=プルダウン!$B$4,IF(AC38=プルダウン!$D$4,1,IF(AC38=プルダウン!$D$5,1,0)),0))</f>
        <v>1</v>
      </c>
      <c r="AD37" s="19">
        <f>IF(AD36=プルダウン!$B$3,IF(AD38=プルダウン!$D$4,1,IF(AD38=プルダウン!$D$5,1,0)),IF(AD36=プルダウン!$B$4,IF(AD38=プルダウン!$D$4,1,IF(AD38=プルダウン!$D$5,1,0)),0))</f>
        <v>0</v>
      </c>
      <c r="AE37" s="19">
        <f>IF(AE36=プルダウン!$B$3,IF(AE38=プルダウン!$D$4,1,IF(AE38=プルダウン!$D$5,1,0)),IF(AE36=プルダウン!$B$4,IF(AE38=プルダウン!$D$4,1,IF(AE38=プルダウン!$D$5,1,0)),0))</f>
        <v>0</v>
      </c>
      <c r="AF37" s="19">
        <f>IF(AF36=プルダウン!$B$3,IF(AF38=プルダウン!$D$4,1,IF(AF38=プルダウン!$D$5,1,0)),IF(AF36=プルダウン!$B$4,IF(AF38=プルダウン!$D$4,1,IF(AF38=プルダウン!$D$5,1,0)),0))</f>
        <v>0</v>
      </c>
      <c r="AG37" s="19">
        <f>IF(AG36=プルダウン!$B$3,IF(AG38=プルダウン!$D$4,1,IF(AG38=プルダウン!$D$5,1,0)),IF(AG36=プルダウン!$B$4,IF(AG38=プルダウン!$D$4,1,IF(AG38=プルダウン!$D$5,1,0)),0))</f>
        <v>0</v>
      </c>
      <c r="AH37" s="19">
        <f>IF(AH36=プルダウン!$B$3,IF(AH38=プルダウン!$D$4,1,IF(AH38=プルダウン!$D$5,1,0)),IF(AH36=プルダウン!$B$4,IF(AH38=プルダウン!$D$4,1,IF(AH38=プルダウン!$D$5,1,0)),0))</f>
        <v>0</v>
      </c>
      <c r="AI37" s="8">
        <f>IF(AI36=プルダウン!$B$3,IF(AI38=プルダウン!$D$4,1,IF(AI38=プルダウン!$D$5,1,0)),IF(AI36=プルダウン!$B$4,IF(AI38=プルダウン!$D$4,1,IF(AI38=プルダウン!$D$5,1,0)),0))</f>
        <v>0</v>
      </c>
      <c r="AJ37" s="8">
        <f>IF(AJ36=プルダウン!$B$3,IF(AJ38=プルダウン!$D$4,1,IF(AJ38=プルダウン!$D$5,1,0)),IF(AJ36=プルダウン!$B$4,IF(AJ38=プルダウン!$D$4,1,IF(AJ38=プルダウン!$D$5,1,0)),0))</f>
        <v>1</v>
      </c>
      <c r="AK37" s="23">
        <f>IF(AK36=プルダウン!$B$3,IF(AK38=プルダウン!$D$4,1,IF(AK38=プルダウン!$D$5,1,0)),IF(AK36=プルダウン!$B$4,IF(AK38=プルダウン!$D$4,1,IF(AK38=プルダウン!$D$5,1,0)),0))</f>
        <v>0</v>
      </c>
      <c r="AL37" s="22"/>
      <c r="AM37" s="11"/>
      <c r="AN37" s="11"/>
      <c r="AO37" s="11"/>
      <c r="AP37" s="20"/>
      <c r="AQ37" s="21"/>
      <c r="AR37" s="109"/>
      <c r="AS37" s="107"/>
      <c r="AT37" s="107"/>
      <c r="AU37" s="107"/>
      <c r="AV37" s="107"/>
      <c r="AW37" s="108"/>
    </row>
    <row r="38" spans="1:49" ht="20.25" customHeight="1" thickBot="1" x14ac:dyDescent="0.2">
      <c r="A38" s="80"/>
      <c r="B38" s="81"/>
      <c r="C38" s="81"/>
      <c r="D38" s="73" t="s">
        <v>18</v>
      </c>
      <c r="E38" s="74"/>
      <c r="F38" s="75"/>
      <c r="G38" s="8" t="s">
        <v>35</v>
      </c>
      <c r="H38" s="8" t="s">
        <v>35</v>
      </c>
      <c r="I38" s="19" t="s">
        <v>34</v>
      </c>
      <c r="J38" s="19" t="s">
        <v>34</v>
      </c>
      <c r="K38" s="19" t="s">
        <v>34</v>
      </c>
      <c r="L38" s="19" t="s">
        <v>34</v>
      </c>
      <c r="M38" s="19" t="s">
        <v>34</v>
      </c>
      <c r="N38" s="8" t="s">
        <v>34</v>
      </c>
      <c r="O38" s="8" t="s">
        <v>35</v>
      </c>
      <c r="P38" s="8" t="s">
        <v>35</v>
      </c>
      <c r="Q38" s="8" t="s">
        <v>35</v>
      </c>
      <c r="R38" s="8" t="s">
        <v>35</v>
      </c>
      <c r="S38" s="19" t="s">
        <v>35</v>
      </c>
      <c r="T38" s="19" t="s">
        <v>35</v>
      </c>
      <c r="U38" s="19" t="s">
        <v>35</v>
      </c>
      <c r="V38" s="19" t="s">
        <v>35</v>
      </c>
      <c r="W38" s="19" t="s">
        <v>34</v>
      </c>
      <c r="X38" s="19" t="s">
        <v>34</v>
      </c>
      <c r="Y38" s="19" t="s">
        <v>34</v>
      </c>
      <c r="Z38" s="19" t="s">
        <v>34</v>
      </c>
      <c r="AA38" s="19" t="s">
        <v>34</v>
      </c>
      <c r="AB38" s="19" t="s">
        <v>35</v>
      </c>
      <c r="AC38" s="19" t="s">
        <v>35</v>
      </c>
      <c r="AD38" s="19" t="s">
        <v>34</v>
      </c>
      <c r="AE38" s="19" t="s">
        <v>34</v>
      </c>
      <c r="AF38" s="19" t="s">
        <v>34</v>
      </c>
      <c r="AG38" s="19" t="s">
        <v>34</v>
      </c>
      <c r="AH38" s="19" t="s">
        <v>34</v>
      </c>
      <c r="AI38" s="10" t="s">
        <v>34</v>
      </c>
      <c r="AJ38" s="29" t="s">
        <v>35</v>
      </c>
      <c r="AK38" s="30" t="s">
        <v>34</v>
      </c>
      <c r="AL38" s="76" t="s">
        <v>21</v>
      </c>
      <c r="AM38" s="77"/>
      <c r="AN38" s="77"/>
      <c r="AO38" s="77"/>
      <c r="AP38" s="78">
        <f>SUM(G37:AK37)</f>
        <v>8</v>
      </c>
      <c r="AQ38" s="79"/>
      <c r="AR38" s="82" t="s">
        <v>71</v>
      </c>
      <c r="AS38" s="83"/>
      <c r="AT38" s="83"/>
      <c r="AU38" s="83"/>
      <c r="AV38" s="83"/>
      <c r="AW38" s="84"/>
    </row>
    <row r="39" spans="1:49" ht="20.25" customHeight="1" x14ac:dyDescent="0.15">
      <c r="A39" s="50" t="s">
        <v>79</v>
      </c>
      <c r="B39" s="51"/>
      <c r="C39" s="51"/>
      <c r="D39" s="58" t="s">
        <v>20</v>
      </c>
      <c r="E39" s="59"/>
      <c r="F39" s="60"/>
      <c r="G39" s="17">
        <v>1</v>
      </c>
      <c r="H39" s="17">
        <v>2</v>
      </c>
      <c r="I39" s="17">
        <v>3</v>
      </c>
      <c r="J39" s="17">
        <v>4</v>
      </c>
      <c r="K39" s="5">
        <v>5</v>
      </c>
      <c r="L39" s="5">
        <v>6</v>
      </c>
      <c r="M39" s="17">
        <v>7</v>
      </c>
      <c r="N39" s="17">
        <v>8</v>
      </c>
      <c r="O39" s="17">
        <v>9</v>
      </c>
      <c r="P39" s="17">
        <v>10</v>
      </c>
      <c r="Q39" s="17">
        <v>11</v>
      </c>
      <c r="R39" s="5">
        <v>12</v>
      </c>
      <c r="S39" s="5">
        <v>13</v>
      </c>
      <c r="T39" s="17">
        <v>14</v>
      </c>
      <c r="U39" s="17">
        <v>15</v>
      </c>
      <c r="V39" s="17">
        <v>16</v>
      </c>
      <c r="W39" s="17">
        <v>17</v>
      </c>
      <c r="X39" s="17">
        <v>18</v>
      </c>
      <c r="Y39" s="17">
        <v>19</v>
      </c>
      <c r="Z39" s="5">
        <v>20</v>
      </c>
      <c r="AA39" s="5">
        <v>21</v>
      </c>
      <c r="AB39" s="5">
        <v>22</v>
      </c>
      <c r="AC39" s="17">
        <v>23</v>
      </c>
      <c r="AD39" s="17">
        <v>24</v>
      </c>
      <c r="AE39" s="17">
        <v>25</v>
      </c>
      <c r="AF39" s="5">
        <v>26</v>
      </c>
      <c r="AG39" s="5">
        <v>27</v>
      </c>
      <c r="AH39" s="17">
        <v>28</v>
      </c>
      <c r="AI39" s="18">
        <v>29</v>
      </c>
      <c r="AJ39" s="18">
        <v>30</v>
      </c>
      <c r="AK39" s="24"/>
      <c r="AL39" s="61" t="s">
        <v>55</v>
      </c>
      <c r="AM39" s="62"/>
      <c r="AN39" s="62"/>
      <c r="AO39" s="62"/>
      <c r="AP39" s="62"/>
      <c r="AQ39" s="63"/>
      <c r="AR39" s="89" t="s">
        <v>64</v>
      </c>
      <c r="AS39" s="90"/>
      <c r="AT39" s="90"/>
      <c r="AU39" s="90"/>
      <c r="AV39" s="90"/>
      <c r="AW39" s="91"/>
    </row>
    <row r="40" spans="1:49" ht="20.25" customHeight="1" x14ac:dyDescent="0.15">
      <c r="A40" s="53"/>
      <c r="B40" s="49"/>
      <c r="C40" s="49"/>
      <c r="D40" s="65" t="s">
        <v>9</v>
      </c>
      <c r="E40" s="66"/>
      <c r="F40" s="67"/>
      <c r="G40" s="19" t="s">
        <v>63</v>
      </c>
      <c r="H40" s="19" t="s">
        <v>3</v>
      </c>
      <c r="I40" s="19" t="s">
        <v>4</v>
      </c>
      <c r="J40" s="19" t="s">
        <v>5</v>
      </c>
      <c r="K40" s="8" t="s">
        <v>6</v>
      </c>
      <c r="L40" s="8" t="s">
        <v>7</v>
      </c>
      <c r="M40" s="19" t="s">
        <v>8</v>
      </c>
      <c r="N40" s="19" t="s">
        <v>2</v>
      </c>
      <c r="O40" s="19" t="s">
        <v>3</v>
      </c>
      <c r="P40" s="19" t="s">
        <v>4</v>
      </c>
      <c r="Q40" s="19" t="s">
        <v>5</v>
      </c>
      <c r="R40" s="8" t="s">
        <v>6</v>
      </c>
      <c r="S40" s="8" t="s">
        <v>7</v>
      </c>
      <c r="T40" s="19" t="s">
        <v>8</v>
      </c>
      <c r="U40" s="19" t="s">
        <v>2</v>
      </c>
      <c r="V40" s="19" t="s">
        <v>3</v>
      </c>
      <c r="W40" s="19" t="s">
        <v>4</v>
      </c>
      <c r="X40" s="19" t="s">
        <v>5</v>
      </c>
      <c r="Y40" s="19" t="s">
        <v>6</v>
      </c>
      <c r="Z40" s="8" t="s">
        <v>7</v>
      </c>
      <c r="AA40" s="8" t="s">
        <v>8</v>
      </c>
      <c r="AB40" s="8" t="s">
        <v>2</v>
      </c>
      <c r="AC40" s="19" t="s">
        <v>3</v>
      </c>
      <c r="AD40" s="19" t="s">
        <v>4</v>
      </c>
      <c r="AE40" s="19" t="s">
        <v>5</v>
      </c>
      <c r="AF40" s="8" t="s">
        <v>6</v>
      </c>
      <c r="AG40" s="8" t="s">
        <v>7</v>
      </c>
      <c r="AH40" s="19" t="s">
        <v>8</v>
      </c>
      <c r="AI40" s="19" t="s">
        <v>2</v>
      </c>
      <c r="AJ40" s="19" t="s">
        <v>3</v>
      </c>
      <c r="AK40" s="23"/>
      <c r="AL40" s="64"/>
      <c r="AM40" s="62"/>
      <c r="AN40" s="62"/>
      <c r="AO40" s="62"/>
      <c r="AP40" s="62"/>
      <c r="AQ40" s="63"/>
      <c r="AR40" s="92">
        <f>AP43/AP41</f>
        <v>0.35714285714285715</v>
      </c>
      <c r="AS40" s="93"/>
      <c r="AT40" s="93"/>
      <c r="AU40" s="93"/>
      <c r="AV40" s="93"/>
      <c r="AW40" s="94"/>
    </row>
    <row r="41" spans="1:49" ht="20.25" customHeight="1" x14ac:dyDescent="0.15">
      <c r="A41" s="53"/>
      <c r="B41" s="49"/>
      <c r="C41" s="49"/>
      <c r="D41" s="65" t="s">
        <v>16</v>
      </c>
      <c r="E41" s="66"/>
      <c r="F41" s="67"/>
      <c r="G41" s="8" t="s">
        <v>22</v>
      </c>
      <c r="H41" s="8" t="s">
        <v>22</v>
      </c>
      <c r="I41" s="19" t="s">
        <v>22</v>
      </c>
      <c r="J41" s="19" t="s">
        <v>22</v>
      </c>
      <c r="K41" s="19" t="s">
        <v>22</v>
      </c>
      <c r="L41" s="19" t="s">
        <v>22</v>
      </c>
      <c r="M41" s="19" t="s">
        <v>22</v>
      </c>
      <c r="N41" s="8" t="s">
        <v>22</v>
      </c>
      <c r="O41" s="8" t="s">
        <v>22</v>
      </c>
      <c r="P41" s="19" t="s">
        <v>22</v>
      </c>
      <c r="Q41" s="19" t="s">
        <v>24</v>
      </c>
      <c r="R41" s="8" t="s">
        <v>24</v>
      </c>
      <c r="S41" s="8" t="s">
        <v>24</v>
      </c>
      <c r="T41" s="19" t="s">
        <v>24</v>
      </c>
      <c r="U41" s="19" t="s">
        <v>24</v>
      </c>
      <c r="V41" s="19" t="s">
        <v>24</v>
      </c>
      <c r="W41" s="19" t="s">
        <v>24</v>
      </c>
      <c r="X41" s="19" t="s">
        <v>24</v>
      </c>
      <c r="Y41" s="19" t="s">
        <v>24</v>
      </c>
      <c r="Z41" s="39" t="s">
        <v>24</v>
      </c>
      <c r="AA41" s="40" t="s">
        <v>24</v>
      </c>
      <c r="AB41" s="40" t="s">
        <v>24</v>
      </c>
      <c r="AC41" s="19" t="s">
        <v>24</v>
      </c>
      <c r="AD41" s="19" t="s">
        <v>24</v>
      </c>
      <c r="AE41" s="19" t="s">
        <v>24</v>
      </c>
      <c r="AF41" s="8" t="s">
        <v>24</v>
      </c>
      <c r="AG41" s="19" t="s">
        <v>22</v>
      </c>
      <c r="AH41" s="19" t="s">
        <v>22</v>
      </c>
      <c r="AI41" s="8" t="s">
        <v>22</v>
      </c>
      <c r="AJ41" s="8" t="s">
        <v>22</v>
      </c>
      <c r="AK41" s="23"/>
      <c r="AL41" s="64" t="s">
        <v>52</v>
      </c>
      <c r="AM41" s="62"/>
      <c r="AN41" s="62"/>
      <c r="AO41" s="62"/>
      <c r="AP41" s="68">
        <f>COUNTIF(G41:AK41,プルダウン!$B$3)+COUNTIF(G41:AK41,プルダウン!$B$4)</f>
        <v>14</v>
      </c>
      <c r="AQ41" s="69"/>
      <c r="AR41" s="95" t="s">
        <v>65</v>
      </c>
      <c r="AS41" s="96"/>
      <c r="AT41" s="96"/>
      <c r="AU41" s="96"/>
      <c r="AV41" s="96"/>
      <c r="AW41" s="97"/>
    </row>
    <row r="42" spans="1:49" ht="12" hidden="1" customHeight="1" x14ac:dyDescent="0.15">
      <c r="A42" s="53"/>
      <c r="B42" s="49"/>
      <c r="C42" s="49"/>
      <c r="D42" s="70"/>
      <c r="E42" s="71"/>
      <c r="F42" s="72"/>
      <c r="G42" s="19">
        <f>IF(G41=プルダウン!$B$3,IF(G43=プルダウン!$D$4,1,IF(G43=プルダウン!$D$5,1,0)),IF(G41=プルダウン!$B$4,IF(G43=プルダウン!$D$4,1,IF(G43=プルダウン!$D$5,1,0)),0))</f>
        <v>0</v>
      </c>
      <c r="H42" s="19">
        <f>IF(H41=プルダウン!$B$3,IF(H43=プルダウン!$D$4,1,IF(H43=プルダウン!$D$5,1,0)),IF(H41=プルダウン!$B$4,IF(H43=プルダウン!$D$4,1,IF(H43=プルダウン!$D$5,1,0)),0))</f>
        <v>1</v>
      </c>
      <c r="I42" s="19">
        <f>IF(I41=プルダウン!$B$3,IF(I43=プルダウン!$D$4,1,IF(I43=プルダウン!$D$5,1,0)),IF(I41=プルダウン!$B$4,IF(I43=プルダウン!$D$4,1,IF(I43=プルダウン!$D$5,1,0)),0))</f>
        <v>1</v>
      </c>
      <c r="J42" s="19">
        <f>IF(J41=プルダウン!$B$3,IF(J43=プルダウン!$D$4,1,IF(J43=プルダウン!$D$5,1,0)),IF(J41=プルダウン!$B$4,IF(J43=プルダウン!$D$4,1,IF(J43=プルダウン!$D$5,1,0)),0))</f>
        <v>0</v>
      </c>
      <c r="K42" s="8">
        <f>IF(K41=プルダウン!$B$3,IF(K43=プルダウン!$D$4,1,IF(K43=プルダウン!$D$5,1,0)),IF(K41=プルダウン!$B$4,IF(K43=プルダウン!$D$4,1,IF(K43=プルダウン!$D$5,1,0)),0))</f>
        <v>1</v>
      </c>
      <c r="L42" s="8">
        <f>IF(L41=プルダウン!$B$3,IF(L43=プルダウン!$D$4,1,IF(L43=プルダウン!$D$5,1,0)),IF(L41=プルダウン!$B$4,IF(L43=プルダウン!$D$4,1,IF(L43=プルダウン!$D$5,1,0)),0))</f>
        <v>1</v>
      </c>
      <c r="M42" s="19">
        <f>IF(M41=プルダウン!$B$3,IF(M43=プルダウン!$D$4,1,IF(M43=プルダウン!$D$5,1,0)),IF(M41=プルダウン!$B$4,IF(M43=プルダウン!$D$4,1,IF(M43=プルダウン!$D$5,1,0)),0))</f>
        <v>0</v>
      </c>
      <c r="N42" s="19">
        <f>IF(N41=プルダウン!$B$3,IF(N43=プルダウン!$D$4,1,IF(N43=プルダウン!$D$5,1,0)),IF(N41=プルダウン!$B$4,IF(N43=プルダウン!$D$4,1,IF(N43=プルダウン!$D$5,1,0)),0))</f>
        <v>0</v>
      </c>
      <c r="O42" s="19">
        <f>IF(O41=プルダウン!$B$3,IF(O43=プルダウン!$D$4,1,IF(O43=プルダウン!$D$5,1,0)),IF(O41=プルダウン!$B$4,IF(O43=プルダウン!$D$4,1,IF(O43=プルダウン!$D$5,1,0)),0))</f>
        <v>0</v>
      </c>
      <c r="P42" s="19">
        <f>IF(P41=プルダウン!$B$3,IF(P43=プルダウン!$D$4,1,IF(P43=プルダウン!$D$5,1,0)),IF(P41=プルダウン!$B$4,IF(P43=プルダウン!$D$4,1,IF(P43=プルダウン!$D$5,1,0)),0))</f>
        <v>0</v>
      </c>
      <c r="Q42" s="19">
        <f>IF(Q41=プルダウン!$B$3,IF(Q43=プルダウン!$D$4,1,IF(Q43=プルダウン!$D$5,1,0)),IF(Q41=プルダウン!$B$4,IF(Q43=プルダウン!$D$4,1,IF(Q43=プルダウン!$D$5,1,0)),0))</f>
        <v>0</v>
      </c>
      <c r="R42" s="8">
        <f>IF(R41=プルダウン!$B$3,IF(R43=プルダウン!$D$4,1,IF(R43=プルダウン!$D$5,1,0)),IF(R41=プルダウン!$B$4,IF(R43=プルダウン!$D$4,1,IF(R43=プルダウン!$D$5,1,0)),0))</f>
        <v>0</v>
      </c>
      <c r="S42" s="8">
        <f>IF(S41=プルダウン!$B$3,IF(S43=プルダウン!$D$4,1,IF(S43=プルダウン!$D$5,1,0)),IF(S41=プルダウン!$B$4,IF(S43=プルダウン!$D$4,1,IF(S43=プルダウン!$D$5,1,0)),0))</f>
        <v>0</v>
      </c>
      <c r="T42" s="19">
        <f>IF(T41=プルダウン!$B$3,IF(T43=プルダウン!$D$4,1,IF(T43=プルダウン!$D$5,1,0)),IF(T41=プルダウン!$B$4,IF(T43=プルダウン!$D$4,1,IF(T43=プルダウン!$D$5,1,0)),0))</f>
        <v>0</v>
      </c>
      <c r="U42" s="19">
        <f>IF(U41=プルダウン!$B$3,IF(U43=プルダウン!$D$4,1,IF(U43=プルダウン!$D$5,1,0)),IF(U41=プルダウン!$B$4,IF(U43=プルダウン!$D$4,1,IF(U43=プルダウン!$D$5,1,0)),0))</f>
        <v>0</v>
      </c>
      <c r="V42" s="19">
        <f>IF(V41=プルダウン!$B$3,IF(V43=プルダウン!$D$4,1,IF(V43=プルダウン!$D$5,1,0)),IF(V41=プルダウン!$B$4,IF(V43=プルダウン!$D$4,1,IF(V43=プルダウン!$D$5,1,0)),0))</f>
        <v>0</v>
      </c>
      <c r="W42" s="19">
        <f>IF(W41=プルダウン!$B$3,IF(W43=プルダウン!$D$4,1,IF(W43=プルダウン!$D$5,1,0)),IF(W41=プルダウン!$B$4,IF(W43=プルダウン!$D$4,1,IF(W43=プルダウン!$D$5,1,0)),0))</f>
        <v>0</v>
      </c>
      <c r="X42" s="19">
        <f>IF(X41=プルダウン!$B$3,IF(X43=プルダウン!$D$4,1,IF(X43=プルダウン!$D$5,1,0)),IF(X41=プルダウン!$B$4,IF(X43=プルダウン!$D$4,1,IF(X43=プルダウン!$D$5,1,0)),0))</f>
        <v>0</v>
      </c>
      <c r="Y42" s="19">
        <f>IF(Y41=プルダウン!$B$3,IF(Y43=プルダウン!$D$4,1,IF(Y43=プルダウン!$D$5,1,0)),IF(Y41=プルダウン!$B$4,IF(Y43=プルダウン!$D$4,1,IF(Y43=プルダウン!$D$5,1,0)),0))</f>
        <v>0</v>
      </c>
      <c r="Z42" s="8">
        <f>IF(Z41=プルダウン!$B$3,IF(Z43=プルダウン!$D$4,1,IF(Z43=プルダウン!$D$5,1,0)),IF(Z41=プルダウン!$B$4,IF(Z43=プルダウン!$D$4,1,IF(Z43=プルダウン!$D$5,1,0)),0))</f>
        <v>0</v>
      </c>
      <c r="AA42" s="8">
        <f>IF(AA41=プルダウン!$B$3,IF(AA43=プルダウン!$D$4,1,IF(AA43=プルダウン!$D$5,1,0)),IF(AA41=プルダウン!$B$4,IF(AA43=プルダウン!$D$4,1,IF(AA43=プルダウン!$D$5,1,0)),0))</f>
        <v>0</v>
      </c>
      <c r="AB42" s="8">
        <f>IF(AB41=プルダウン!$B$3,IF(AB43=プルダウン!$D$4,1,IF(AB43=プルダウン!$D$5,1,0)),IF(AB41=プルダウン!$B$4,IF(AB43=プルダウン!$D$4,1,IF(AB43=プルダウン!$D$5,1,0)),0))</f>
        <v>0</v>
      </c>
      <c r="AC42" s="19">
        <f>IF(AC41=プルダウン!$B$3,IF(AC43=プルダウン!$D$4,1,IF(AC43=プルダウン!$D$5,1,0)),IF(AC41=プルダウン!$B$4,IF(AC43=プルダウン!$D$4,1,IF(AC43=プルダウン!$D$5,1,0)),0))</f>
        <v>0</v>
      </c>
      <c r="AD42" s="19">
        <f>IF(AD41=プルダウン!$B$3,IF(AD43=プルダウン!$D$4,1,IF(AD43=プルダウン!$D$5,1,0)),IF(AD41=プルダウン!$B$4,IF(AD43=プルダウン!$D$4,1,IF(AD43=プルダウン!$D$5,1,0)),0))</f>
        <v>0</v>
      </c>
      <c r="AE42" s="19">
        <f>IF(AE41=プルダウン!$B$3,IF(AE43=プルダウン!$D$4,1,IF(AE43=プルダウン!$D$5,1,0)),IF(AE41=プルダウン!$B$4,IF(AE43=プルダウン!$D$4,1,IF(AE43=プルダウン!$D$5,1,0)),0))</f>
        <v>0</v>
      </c>
      <c r="AF42" s="8">
        <f>IF(AF41=プルダウン!$B$3,IF(AF43=プルダウン!$D$4,1,IF(AF43=プルダウン!$D$5,1,0)),IF(AF41=プルダウン!$B$4,IF(AF43=プルダウン!$D$4,1,IF(AF43=プルダウン!$D$5,1,0)),0))</f>
        <v>0</v>
      </c>
      <c r="AG42" s="8">
        <f>IF(AG41=プルダウン!$B$3,IF(AG43=プルダウン!$D$4,1,IF(AG43=プルダウン!$D$5,1,0)),IF(AG41=プルダウン!$B$4,IF(AG43=プルダウン!$D$4,1,IF(AG43=プルダウン!$D$5,1,0)),0))</f>
        <v>1</v>
      </c>
      <c r="AH42" s="19">
        <f>IF(AH41=プルダウン!$B$3,IF(AH43=プルダウン!$D$4,1,IF(AH43=プルダウン!$D$5,1,0)),IF(AH41=プルダウン!$B$4,IF(AH43=プルダウン!$D$4,1,IF(AH43=プルダウン!$D$5,1,0)),0))</f>
        <v>0</v>
      </c>
      <c r="AI42" s="19">
        <f>IF(AI41=プルダウン!$B$3,IF(AI43=プルダウン!$D$4,1,IF(AI43=プルダウン!$D$5,1,0)),IF(AI41=プルダウン!$B$4,IF(AI43=プルダウン!$D$4,1,IF(AI43=プルダウン!$D$5,1,0)),0))</f>
        <v>0</v>
      </c>
      <c r="AJ42" s="19">
        <f>IF(AJ41=プルダウン!$B$3,IF(AJ43=プルダウン!$D$4,1,IF(AJ43=プルダウン!$D$5,1,0)),IF(AJ41=プルダウン!$B$4,IF(AJ43=プルダウン!$D$4,1,IF(AJ43=プルダウン!$D$5,1,0)),0))</f>
        <v>0</v>
      </c>
      <c r="AK42" s="23">
        <f>IF(AK41=プルダウン!$B$3,IF(AK43=プルダウン!$D$4,1,IF(AK43=プルダウン!$D$5,1,0)),IF(AK41=プルダウン!$B$4,IF(AK43=プルダウン!$D$4,1,IF(AK43=プルダウン!$D$5,1,0)),0))</f>
        <v>0</v>
      </c>
      <c r="AL42" s="22"/>
      <c r="AM42" s="11"/>
      <c r="AN42" s="11"/>
      <c r="AO42" s="11"/>
      <c r="AP42" s="20"/>
      <c r="AQ42" s="21"/>
      <c r="AR42" s="109"/>
      <c r="AS42" s="107"/>
      <c r="AT42" s="107"/>
      <c r="AU42" s="107"/>
      <c r="AV42" s="107"/>
      <c r="AW42" s="108"/>
    </row>
    <row r="43" spans="1:49" ht="20.25" customHeight="1" thickBot="1" x14ac:dyDescent="0.2">
      <c r="A43" s="80"/>
      <c r="B43" s="81"/>
      <c r="C43" s="81"/>
      <c r="D43" s="73" t="s">
        <v>18</v>
      </c>
      <c r="E43" s="74"/>
      <c r="F43" s="75"/>
      <c r="G43" s="19" t="s">
        <v>34</v>
      </c>
      <c r="H43" s="19" t="s">
        <v>36</v>
      </c>
      <c r="I43" s="29" t="s">
        <v>36</v>
      </c>
      <c r="J43" s="19" t="s">
        <v>34</v>
      </c>
      <c r="K43" s="8" t="s">
        <v>35</v>
      </c>
      <c r="L43" s="8" t="s">
        <v>35</v>
      </c>
      <c r="M43" s="19" t="s">
        <v>34</v>
      </c>
      <c r="N43" s="19" t="s">
        <v>34</v>
      </c>
      <c r="O43" s="19" t="s">
        <v>34</v>
      </c>
      <c r="P43" s="19" t="s">
        <v>34</v>
      </c>
      <c r="Q43" s="19" t="s">
        <v>34</v>
      </c>
      <c r="R43" s="8" t="s">
        <v>34</v>
      </c>
      <c r="S43" s="8" t="s">
        <v>35</v>
      </c>
      <c r="T43" s="19" t="s">
        <v>34</v>
      </c>
      <c r="U43" s="19" t="s">
        <v>34</v>
      </c>
      <c r="V43" s="19" t="s">
        <v>34</v>
      </c>
      <c r="W43" s="19" t="s">
        <v>34</v>
      </c>
      <c r="X43" s="19" t="s">
        <v>34</v>
      </c>
      <c r="Y43" s="19" t="s">
        <v>34</v>
      </c>
      <c r="Z43" s="8" t="s">
        <v>35</v>
      </c>
      <c r="AA43" s="8" t="s">
        <v>35</v>
      </c>
      <c r="AB43" s="8" t="s">
        <v>35</v>
      </c>
      <c r="AC43" s="19" t="s">
        <v>34</v>
      </c>
      <c r="AD43" s="19" t="s">
        <v>34</v>
      </c>
      <c r="AE43" s="19" t="s">
        <v>34</v>
      </c>
      <c r="AF43" s="8" t="s">
        <v>34</v>
      </c>
      <c r="AG43" s="8" t="s">
        <v>35</v>
      </c>
      <c r="AH43" s="19" t="s">
        <v>34</v>
      </c>
      <c r="AI43" s="29" t="s">
        <v>34</v>
      </c>
      <c r="AJ43" s="29" t="s">
        <v>34</v>
      </c>
      <c r="AK43" s="30"/>
      <c r="AL43" s="76" t="s">
        <v>21</v>
      </c>
      <c r="AM43" s="77"/>
      <c r="AN43" s="77"/>
      <c r="AO43" s="77"/>
      <c r="AP43" s="78">
        <f>SUM(G42:AK42)</f>
        <v>5</v>
      </c>
      <c r="AQ43" s="79"/>
      <c r="AR43" s="82" t="s">
        <v>71</v>
      </c>
      <c r="AS43" s="83"/>
      <c r="AT43" s="83"/>
      <c r="AU43" s="83"/>
      <c r="AV43" s="83"/>
      <c r="AW43" s="84"/>
    </row>
    <row r="44" spans="1:49" ht="20.25" customHeight="1" x14ac:dyDescent="0.15">
      <c r="A44" s="50" t="s">
        <v>80</v>
      </c>
      <c r="B44" s="51"/>
      <c r="C44" s="51"/>
      <c r="D44" s="58" t="s">
        <v>20</v>
      </c>
      <c r="E44" s="59"/>
      <c r="F44" s="60"/>
      <c r="G44" s="17">
        <v>1</v>
      </c>
      <c r="H44" s="17">
        <v>2</v>
      </c>
      <c r="I44" s="5">
        <v>3</v>
      </c>
      <c r="J44" s="5">
        <v>4</v>
      </c>
      <c r="K44" s="17">
        <v>5</v>
      </c>
      <c r="L44" s="17">
        <v>6</v>
      </c>
      <c r="M44" s="17">
        <v>7</v>
      </c>
      <c r="N44" s="17">
        <v>8</v>
      </c>
      <c r="O44" s="17">
        <v>9</v>
      </c>
      <c r="P44" s="5">
        <v>10</v>
      </c>
      <c r="Q44" s="5">
        <v>11</v>
      </c>
      <c r="R44" s="17">
        <v>12</v>
      </c>
      <c r="S44" s="17">
        <v>13</v>
      </c>
      <c r="T44" s="17">
        <v>14</v>
      </c>
      <c r="U44" s="17">
        <v>15</v>
      </c>
      <c r="V44" s="17">
        <v>16</v>
      </c>
      <c r="W44" s="5">
        <v>17</v>
      </c>
      <c r="X44" s="5">
        <v>18</v>
      </c>
      <c r="Y44" s="17">
        <v>19</v>
      </c>
      <c r="Z44" s="17">
        <v>20</v>
      </c>
      <c r="AA44" s="17">
        <v>21</v>
      </c>
      <c r="AB44" s="17">
        <v>22</v>
      </c>
      <c r="AC44" s="17">
        <v>23</v>
      </c>
      <c r="AD44" s="5">
        <v>24</v>
      </c>
      <c r="AE44" s="5">
        <v>25</v>
      </c>
      <c r="AF44" s="17">
        <v>26</v>
      </c>
      <c r="AG44" s="17">
        <v>27</v>
      </c>
      <c r="AH44" s="17">
        <v>28</v>
      </c>
      <c r="AI44" s="18">
        <v>29</v>
      </c>
      <c r="AJ44" s="18">
        <v>30</v>
      </c>
      <c r="AK44" s="41">
        <v>31</v>
      </c>
      <c r="AL44" s="61" t="s">
        <v>55</v>
      </c>
      <c r="AM44" s="62"/>
      <c r="AN44" s="62"/>
      <c r="AO44" s="62"/>
      <c r="AP44" s="62"/>
      <c r="AQ44" s="63"/>
      <c r="AR44" s="89" t="s">
        <v>64</v>
      </c>
      <c r="AS44" s="90"/>
      <c r="AT44" s="90"/>
      <c r="AU44" s="90"/>
      <c r="AV44" s="90"/>
      <c r="AW44" s="91"/>
    </row>
    <row r="45" spans="1:49" ht="20.25" customHeight="1" x14ac:dyDescent="0.15">
      <c r="A45" s="53"/>
      <c r="B45" s="49"/>
      <c r="C45" s="49"/>
      <c r="D45" s="65" t="s">
        <v>9</v>
      </c>
      <c r="E45" s="66"/>
      <c r="F45" s="67"/>
      <c r="G45" s="19" t="s">
        <v>13</v>
      </c>
      <c r="H45" s="19" t="s">
        <v>5</v>
      </c>
      <c r="I45" s="8" t="s">
        <v>6</v>
      </c>
      <c r="J45" s="8" t="s">
        <v>7</v>
      </c>
      <c r="K45" s="19" t="s">
        <v>8</v>
      </c>
      <c r="L45" s="19" t="s">
        <v>2</v>
      </c>
      <c r="M45" s="19" t="s">
        <v>3</v>
      </c>
      <c r="N45" s="19" t="s">
        <v>4</v>
      </c>
      <c r="O45" s="19" t="s">
        <v>5</v>
      </c>
      <c r="P45" s="8" t="s">
        <v>6</v>
      </c>
      <c r="Q45" s="8" t="s">
        <v>7</v>
      </c>
      <c r="R45" s="19" t="s">
        <v>8</v>
      </c>
      <c r="S45" s="19" t="s">
        <v>2</v>
      </c>
      <c r="T45" s="19" t="s">
        <v>3</v>
      </c>
      <c r="U45" s="19" t="s">
        <v>4</v>
      </c>
      <c r="V45" s="19" t="s">
        <v>5</v>
      </c>
      <c r="W45" s="8" t="s">
        <v>6</v>
      </c>
      <c r="X45" s="8" t="s">
        <v>7</v>
      </c>
      <c r="Y45" s="19" t="s">
        <v>8</v>
      </c>
      <c r="Z45" s="19" t="s">
        <v>2</v>
      </c>
      <c r="AA45" s="19" t="s">
        <v>3</v>
      </c>
      <c r="AB45" s="19" t="s">
        <v>4</v>
      </c>
      <c r="AC45" s="19" t="s">
        <v>5</v>
      </c>
      <c r="AD45" s="8" t="s">
        <v>6</v>
      </c>
      <c r="AE45" s="8" t="s">
        <v>7</v>
      </c>
      <c r="AF45" s="19" t="s">
        <v>8</v>
      </c>
      <c r="AG45" s="19" t="s">
        <v>2</v>
      </c>
      <c r="AH45" s="19" t="s">
        <v>3</v>
      </c>
      <c r="AI45" s="19" t="s">
        <v>4</v>
      </c>
      <c r="AJ45" s="19" t="s">
        <v>5</v>
      </c>
      <c r="AK45" s="8" t="s">
        <v>6</v>
      </c>
      <c r="AL45" s="64"/>
      <c r="AM45" s="62"/>
      <c r="AN45" s="62"/>
      <c r="AO45" s="62"/>
      <c r="AP45" s="62"/>
      <c r="AQ45" s="63"/>
      <c r="AR45" s="92">
        <f>AP48/AP46</f>
        <v>0.12903225806451613</v>
      </c>
      <c r="AS45" s="93"/>
      <c r="AT45" s="93"/>
      <c r="AU45" s="93"/>
      <c r="AV45" s="93"/>
      <c r="AW45" s="94"/>
    </row>
    <row r="46" spans="1:49" ht="20.25" customHeight="1" x14ac:dyDescent="0.15">
      <c r="A46" s="53"/>
      <c r="B46" s="49"/>
      <c r="C46" s="49"/>
      <c r="D46" s="65" t="s">
        <v>16</v>
      </c>
      <c r="E46" s="66"/>
      <c r="F46" s="67"/>
      <c r="G46" s="19" t="s">
        <v>22</v>
      </c>
      <c r="H46" s="19" t="s">
        <v>22</v>
      </c>
      <c r="I46" s="19" t="s">
        <v>22</v>
      </c>
      <c r="J46" s="19" t="s">
        <v>22</v>
      </c>
      <c r="K46" s="19" t="s">
        <v>22</v>
      </c>
      <c r="L46" s="8" t="s">
        <v>22</v>
      </c>
      <c r="M46" s="8" t="s">
        <v>22</v>
      </c>
      <c r="N46" s="8" t="s">
        <v>22</v>
      </c>
      <c r="O46" s="19" t="s">
        <v>22</v>
      </c>
      <c r="P46" s="19" t="s">
        <v>22</v>
      </c>
      <c r="Q46" s="19" t="s">
        <v>22</v>
      </c>
      <c r="R46" s="19" t="s">
        <v>22</v>
      </c>
      <c r="S46" s="8" t="s">
        <v>22</v>
      </c>
      <c r="T46" s="8" t="s">
        <v>22</v>
      </c>
      <c r="U46" s="19" t="s">
        <v>22</v>
      </c>
      <c r="V46" s="19" t="s">
        <v>22</v>
      </c>
      <c r="W46" s="19" t="s">
        <v>22</v>
      </c>
      <c r="X46" s="19" t="s">
        <v>22</v>
      </c>
      <c r="Y46" s="19" t="s">
        <v>22</v>
      </c>
      <c r="Z46" s="8" t="s">
        <v>22</v>
      </c>
      <c r="AA46" s="8" t="s">
        <v>22</v>
      </c>
      <c r="AB46" s="19" t="s">
        <v>22</v>
      </c>
      <c r="AC46" s="19" t="s">
        <v>22</v>
      </c>
      <c r="AD46" s="19" t="s">
        <v>22</v>
      </c>
      <c r="AE46" s="19" t="s">
        <v>22</v>
      </c>
      <c r="AF46" s="19" t="s">
        <v>22</v>
      </c>
      <c r="AG46" s="8" t="s">
        <v>22</v>
      </c>
      <c r="AH46" s="8" t="s">
        <v>22</v>
      </c>
      <c r="AI46" s="19" t="s">
        <v>22</v>
      </c>
      <c r="AJ46" s="19" t="s">
        <v>22</v>
      </c>
      <c r="AK46" s="23" t="s">
        <v>22</v>
      </c>
      <c r="AL46" s="64" t="s">
        <v>52</v>
      </c>
      <c r="AM46" s="62"/>
      <c r="AN46" s="62"/>
      <c r="AO46" s="62"/>
      <c r="AP46" s="68">
        <f>COUNTIF(G46:AK46,プルダウン!$B$3)+COUNTIF(G46:AK46,プルダウン!$B$4)</f>
        <v>31</v>
      </c>
      <c r="AQ46" s="69"/>
      <c r="AR46" s="95" t="s">
        <v>72</v>
      </c>
      <c r="AS46" s="96"/>
      <c r="AT46" s="96"/>
      <c r="AU46" s="96"/>
      <c r="AV46" s="96"/>
      <c r="AW46" s="97"/>
    </row>
    <row r="47" spans="1:49" ht="16.5" hidden="1" customHeight="1" x14ac:dyDescent="0.15">
      <c r="A47" s="53"/>
      <c r="B47" s="49"/>
      <c r="C47" s="49"/>
      <c r="D47" s="70"/>
      <c r="E47" s="71"/>
      <c r="F47" s="72"/>
      <c r="G47" s="19">
        <f>IF(G46=プルダウン!$B$3,IF(G48=プルダウン!$D$4,1,IF(G48=プルダウン!$D$5,1,0)),IF(G46=プルダウン!$B$4,IF(G48=プルダウン!$D$4,1,IF(G48=プルダウン!$D$5,1,0)),0))</f>
        <v>0</v>
      </c>
      <c r="H47" s="19">
        <f>IF(H46=プルダウン!$B$3,IF(H48=プルダウン!$D$4,1,IF(H48=プルダウン!$D$5,1,0)),IF(H46=プルダウン!$B$4,IF(H48=プルダウン!$D$4,1,IF(H48=プルダウン!$D$5,1,0)),0))</f>
        <v>0</v>
      </c>
      <c r="I47" s="8">
        <f>IF(I46=プルダウン!$B$3,IF(I48=プルダウン!$D$4,1,IF(I48=プルダウン!$D$5,1,0)),IF(I46=プルダウン!$B$4,IF(I48=プルダウン!$D$4,1,IF(I48=プルダウン!$D$5,1,0)),0))</f>
        <v>0</v>
      </c>
      <c r="J47" s="8">
        <f>IF(J46=プルダウン!$B$3,IF(J48=プルダウン!$D$4,1,IF(J48=プルダウン!$D$5,1,0)),IF(J46=プルダウン!$B$4,IF(J48=プルダウン!$D$4,1,IF(J48=プルダウン!$D$5,1,0)),0))</f>
        <v>1</v>
      </c>
      <c r="K47" s="19">
        <f>IF(K46=プルダウン!$B$3,IF(K48=プルダウン!$D$4,1,IF(K48=プルダウン!$D$5,1,0)),IF(K46=プルダウン!$B$4,IF(K48=プルダウン!$D$4,1,IF(K48=プルダウン!$D$5,1,0)),0))</f>
        <v>0</v>
      </c>
      <c r="L47" s="19">
        <f>IF(L46=プルダウン!$B$3,IF(L48=プルダウン!$D$4,1,IF(L48=プルダウン!$D$5,1,0)),IF(L46=プルダウン!$B$4,IF(L48=プルダウン!$D$4,1,IF(L48=プルダウン!$D$5,1,0)),0))</f>
        <v>0</v>
      </c>
      <c r="M47" s="19">
        <f>IF(M46=プルダウン!$B$3,IF(M48=プルダウン!$D$4,1,IF(M48=プルダウン!$D$5,1,0)),IF(M46=プルダウン!$B$4,IF(M48=プルダウン!$D$4,1,IF(M48=プルダウン!$D$5,1,0)),0))</f>
        <v>0</v>
      </c>
      <c r="N47" s="19">
        <f>IF(N46=プルダウン!$B$3,IF(N48=プルダウン!$D$4,1,IF(N48=プルダウン!$D$5,1,0)),IF(N46=プルダウン!$B$4,IF(N48=プルダウン!$D$4,1,IF(N48=プルダウン!$D$5,1,0)),0))</f>
        <v>0</v>
      </c>
      <c r="O47" s="19">
        <f>IF(O46=プルダウン!$B$3,IF(O48=プルダウン!$D$4,1,IF(O48=プルダウン!$D$5,1,0)),IF(O46=プルダウン!$B$4,IF(O48=プルダウン!$D$4,1,IF(O48=プルダウン!$D$5,1,0)),0))</f>
        <v>0</v>
      </c>
      <c r="P47" s="8">
        <f>IF(P46=プルダウン!$B$3,IF(P48=プルダウン!$D$4,1,IF(P48=プルダウン!$D$5,1,0)),IF(P46=プルダウン!$B$4,IF(P48=プルダウン!$D$4,1,IF(P48=プルダウン!$D$5,1,0)),0))</f>
        <v>0</v>
      </c>
      <c r="Q47" s="8">
        <f>IF(Q46=プルダウン!$B$3,IF(Q48=プルダウン!$D$4,1,IF(Q48=プルダウン!$D$5,1,0)),IF(Q46=プルダウン!$B$4,IF(Q48=プルダウン!$D$4,1,IF(Q48=プルダウン!$D$5,1,0)),0))</f>
        <v>1</v>
      </c>
      <c r="R47" s="19">
        <f>IF(R46=プルダウン!$B$3,IF(R48=プルダウン!$D$4,1,IF(R48=プルダウン!$D$5,1,0)),IF(R46=プルダウン!$B$4,IF(R48=プルダウン!$D$4,1,IF(R48=プルダウン!$D$5,1,0)),0))</f>
        <v>0</v>
      </c>
      <c r="S47" s="19">
        <f>IF(S46=プルダウン!$B$3,IF(S48=プルダウン!$D$4,1,IF(S48=プルダウン!$D$5,1,0)),IF(S46=プルダウン!$B$4,IF(S48=プルダウン!$D$4,1,IF(S48=プルダウン!$D$5,1,0)),0))</f>
        <v>0</v>
      </c>
      <c r="T47" s="19">
        <f>IF(T46=プルダウン!$B$3,IF(T48=プルダウン!$D$4,1,IF(T48=プルダウン!$D$5,1,0)),IF(T46=プルダウン!$B$4,IF(T48=プルダウン!$D$4,1,IF(T48=プルダウン!$D$5,1,0)),0))</f>
        <v>0</v>
      </c>
      <c r="U47" s="19">
        <f>IF(U46=プルダウン!$B$3,IF(U48=プルダウン!$D$4,1,IF(U48=プルダウン!$D$5,1,0)),IF(U46=プルダウン!$B$4,IF(U48=プルダウン!$D$4,1,IF(U48=プルダウン!$D$5,1,0)),0))</f>
        <v>0</v>
      </c>
      <c r="V47" s="19">
        <f>IF(V46=プルダウン!$B$3,IF(V48=プルダウン!$D$4,1,IF(V48=プルダウン!$D$5,1,0)),IF(V46=プルダウン!$B$4,IF(V48=プルダウン!$D$4,1,IF(V48=プルダウン!$D$5,1,0)),0))</f>
        <v>0</v>
      </c>
      <c r="W47" s="8">
        <f>IF(W46=プルダウン!$B$3,IF(W48=プルダウン!$D$4,1,IF(W48=プルダウン!$D$5,1,0)),IF(W46=プルダウン!$B$4,IF(W48=プルダウン!$D$4,1,IF(W48=プルダウン!$D$5,1,0)),0))</f>
        <v>0</v>
      </c>
      <c r="X47" s="8">
        <f>IF(X46=プルダウン!$B$3,IF(X48=プルダウン!$D$4,1,IF(X48=プルダウン!$D$5,1,0)),IF(X46=プルダウン!$B$4,IF(X48=プルダウン!$D$4,1,IF(X48=プルダウン!$D$5,1,0)),0))</f>
        <v>1</v>
      </c>
      <c r="Y47" s="19">
        <f>IF(Y46=プルダウン!$B$3,IF(Y48=プルダウン!$D$4,1,IF(Y48=プルダウン!$D$5,1,0)),IF(Y46=プルダウン!$B$4,IF(Y48=プルダウン!$D$4,1,IF(Y48=プルダウン!$D$5,1,0)),0))</f>
        <v>0</v>
      </c>
      <c r="Z47" s="19">
        <f>IF(Z46=プルダウン!$B$3,IF(Z48=プルダウン!$D$4,1,IF(Z48=プルダウン!$D$5,1,0)),IF(Z46=プルダウン!$B$4,IF(Z48=プルダウン!$D$4,1,IF(Z48=プルダウン!$D$5,1,0)),0))</f>
        <v>0</v>
      </c>
      <c r="AA47" s="19">
        <f>IF(AA46=プルダウン!$B$3,IF(AA48=プルダウン!$D$4,1,IF(AA48=プルダウン!$D$5,1,0)),IF(AA46=プルダウン!$B$4,IF(AA48=プルダウン!$D$4,1,IF(AA48=プルダウン!$D$5,1,0)),0))</f>
        <v>0</v>
      </c>
      <c r="AB47" s="19">
        <f>IF(AB46=プルダウン!$B$3,IF(AB48=プルダウン!$D$4,1,IF(AB48=プルダウン!$D$5,1,0)),IF(AB46=プルダウン!$B$4,IF(AB48=プルダウン!$D$4,1,IF(AB48=プルダウン!$D$5,1,0)),0))</f>
        <v>0</v>
      </c>
      <c r="AC47" s="19">
        <f>IF(AC46=プルダウン!$B$3,IF(AC48=プルダウン!$D$4,1,IF(AC48=プルダウン!$D$5,1,0)),IF(AC46=プルダウン!$B$4,IF(AC48=プルダウン!$D$4,1,IF(AC48=プルダウン!$D$5,1,0)),0))</f>
        <v>0</v>
      </c>
      <c r="AD47" s="8">
        <f>IF(AD46=プルダウン!$B$3,IF(AD48=プルダウン!$D$4,1,IF(AD48=プルダウン!$D$5,1,0)),IF(AD46=プルダウン!$B$4,IF(AD48=プルダウン!$D$4,1,IF(AD48=プルダウン!$D$5,1,0)),0))</f>
        <v>0</v>
      </c>
      <c r="AE47" s="8">
        <f>IF(AE46=プルダウン!$B$3,IF(AE48=プルダウン!$D$4,1,IF(AE48=プルダウン!$D$5,1,0)),IF(AE46=プルダウン!$B$4,IF(AE48=プルダウン!$D$4,1,IF(AE48=プルダウン!$D$5,1,0)),0))</f>
        <v>1</v>
      </c>
      <c r="AF47" s="19">
        <f>IF(AF46=プルダウン!$B$3,IF(AF48=プルダウン!$D$4,1,IF(AF48=プルダウン!$D$5,1,0)),IF(AF46=プルダウン!$B$4,IF(AF48=プルダウン!$D$4,1,IF(AF48=プルダウン!$D$5,1,0)),0))</f>
        <v>0</v>
      </c>
      <c r="AG47" s="19">
        <f>IF(AG46=プルダウン!$B$3,IF(AG48=プルダウン!$D$4,1,IF(AG48=プルダウン!$D$5,1,0)),IF(AG46=プルダウン!$B$4,IF(AG48=プルダウン!$D$4,1,IF(AG48=プルダウン!$D$5,1,0)),0))</f>
        <v>0</v>
      </c>
      <c r="AH47" s="19">
        <f>IF(AH46=プルダウン!$B$3,IF(AH48=プルダウン!$D$4,1,IF(AH48=プルダウン!$D$5,1,0)),IF(AH46=プルダウン!$B$4,IF(AH48=プルダウン!$D$4,1,IF(AH48=プルダウン!$D$5,1,0)),0))</f>
        <v>0</v>
      </c>
      <c r="AI47" s="19">
        <f>IF(AI46=プルダウン!$B$3,IF(AI48=プルダウン!$D$4,1,IF(AI48=プルダウン!$D$5,1,0)),IF(AI46=プルダウン!$B$4,IF(AI48=プルダウン!$D$4,1,IF(AI48=プルダウン!$D$5,1,0)),0))</f>
        <v>0</v>
      </c>
      <c r="AJ47" s="19">
        <f>IF(AJ46=プルダウン!$B$3,IF(AJ48=プルダウン!$D$4,1,IF(AJ48=プルダウン!$D$5,1,0)),IF(AJ46=プルダウン!$B$4,IF(AJ48=プルダウン!$D$4,1,IF(AJ48=プルダウン!$D$5,1,0)),0))</f>
        <v>0</v>
      </c>
      <c r="AK47" s="28">
        <f>IF(AK46=プルダウン!$B$3,IF(AK48=プルダウン!$D$4,1,IF(AK48=プルダウン!$D$5,1,0)),IF(AK46=プルダウン!$B$4,IF(AK48=プルダウン!$D$4,1,IF(AK48=プルダウン!$D$5,1,0)),0))</f>
        <v>0</v>
      </c>
      <c r="AL47" s="22"/>
      <c r="AM47" s="11"/>
      <c r="AN47" s="11"/>
      <c r="AO47" s="11"/>
      <c r="AP47" s="20"/>
      <c r="AQ47" s="21"/>
      <c r="AR47" s="109"/>
      <c r="AS47" s="107"/>
      <c r="AT47" s="107"/>
      <c r="AU47" s="107"/>
      <c r="AV47" s="107"/>
      <c r="AW47" s="108"/>
    </row>
    <row r="48" spans="1:49" ht="20.25" customHeight="1" thickBot="1" x14ac:dyDescent="0.2">
      <c r="A48" s="80"/>
      <c r="B48" s="81"/>
      <c r="C48" s="81"/>
      <c r="D48" s="73" t="s">
        <v>18</v>
      </c>
      <c r="E48" s="74"/>
      <c r="F48" s="75"/>
      <c r="G48" s="19" t="s">
        <v>34</v>
      </c>
      <c r="H48" s="19" t="s">
        <v>34</v>
      </c>
      <c r="I48" s="8" t="s">
        <v>34</v>
      </c>
      <c r="J48" s="8" t="s">
        <v>35</v>
      </c>
      <c r="K48" s="19" t="s">
        <v>34</v>
      </c>
      <c r="L48" s="19" t="s">
        <v>34</v>
      </c>
      <c r="M48" s="19" t="s">
        <v>34</v>
      </c>
      <c r="N48" s="19" t="s">
        <v>34</v>
      </c>
      <c r="O48" s="19" t="s">
        <v>34</v>
      </c>
      <c r="P48" s="8" t="s">
        <v>34</v>
      </c>
      <c r="Q48" s="8" t="s">
        <v>35</v>
      </c>
      <c r="R48" s="19" t="s">
        <v>34</v>
      </c>
      <c r="S48" s="19" t="s">
        <v>34</v>
      </c>
      <c r="T48" s="19" t="s">
        <v>34</v>
      </c>
      <c r="U48" s="19" t="s">
        <v>34</v>
      </c>
      <c r="V48" s="19" t="s">
        <v>34</v>
      </c>
      <c r="W48" s="8" t="s">
        <v>34</v>
      </c>
      <c r="X48" s="8" t="s">
        <v>35</v>
      </c>
      <c r="Y48" s="19" t="s">
        <v>34</v>
      </c>
      <c r="Z48" s="19" t="s">
        <v>34</v>
      </c>
      <c r="AA48" s="19" t="s">
        <v>34</v>
      </c>
      <c r="AB48" s="19" t="s">
        <v>34</v>
      </c>
      <c r="AC48" s="19" t="s">
        <v>34</v>
      </c>
      <c r="AD48" s="8" t="s">
        <v>34</v>
      </c>
      <c r="AE48" s="8" t="s">
        <v>35</v>
      </c>
      <c r="AF48" s="19" t="s">
        <v>34</v>
      </c>
      <c r="AG48" s="19" t="s">
        <v>34</v>
      </c>
      <c r="AH48" s="19" t="s">
        <v>34</v>
      </c>
      <c r="AI48" s="29" t="s">
        <v>34</v>
      </c>
      <c r="AJ48" s="29" t="s">
        <v>34</v>
      </c>
      <c r="AK48" s="30" t="s">
        <v>34</v>
      </c>
      <c r="AL48" s="76" t="s">
        <v>21</v>
      </c>
      <c r="AM48" s="77"/>
      <c r="AN48" s="77"/>
      <c r="AO48" s="77"/>
      <c r="AP48" s="78">
        <f>SUM(G47:AK47)</f>
        <v>4</v>
      </c>
      <c r="AQ48" s="79"/>
      <c r="AR48" s="82" t="s">
        <v>73</v>
      </c>
      <c r="AS48" s="83"/>
      <c r="AT48" s="83"/>
      <c r="AU48" s="83"/>
      <c r="AV48" s="83"/>
      <c r="AW48" s="84"/>
    </row>
    <row r="49" spans="1:49" ht="20.25" customHeight="1" x14ac:dyDescent="0.15">
      <c r="A49" s="50" t="s">
        <v>81</v>
      </c>
      <c r="B49" s="51"/>
      <c r="C49" s="51"/>
      <c r="D49" s="58" t="s">
        <v>20</v>
      </c>
      <c r="E49" s="59"/>
      <c r="F49" s="60"/>
      <c r="G49" s="5">
        <v>1</v>
      </c>
      <c r="H49" s="17">
        <v>2</v>
      </c>
      <c r="I49" s="5">
        <v>3</v>
      </c>
      <c r="J49" s="17">
        <v>4</v>
      </c>
      <c r="K49" s="17">
        <v>5</v>
      </c>
      <c r="L49" s="17">
        <v>6</v>
      </c>
      <c r="M49" s="5">
        <v>7</v>
      </c>
      <c r="N49" s="5">
        <v>8</v>
      </c>
      <c r="O49" s="17">
        <v>9</v>
      </c>
      <c r="P49" s="17">
        <v>10</v>
      </c>
      <c r="Q49" s="17">
        <v>11</v>
      </c>
      <c r="R49" s="17">
        <v>12</v>
      </c>
      <c r="S49" s="17">
        <v>13</v>
      </c>
      <c r="T49" s="5">
        <v>14</v>
      </c>
      <c r="U49" s="5">
        <v>15</v>
      </c>
      <c r="V49" s="17">
        <v>16</v>
      </c>
      <c r="W49" s="17">
        <v>17</v>
      </c>
      <c r="X49" s="17">
        <v>18</v>
      </c>
      <c r="Y49" s="17">
        <v>19</v>
      </c>
      <c r="Z49" s="17">
        <v>20</v>
      </c>
      <c r="AA49" s="5">
        <v>21</v>
      </c>
      <c r="AB49" s="5">
        <v>22</v>
      </c>
      <c r="AC49" s="5">
        <v>23</v>
      </c>
      <c r="AD49" s="17">
        <v>24</v>
      </c>
      <c r="AE49" s="17">
        <v>25</v>
      </c>
      <c r="AF49" s="17">
        <v>26</v>
      </c>
      <c r="AG49" s="17">
        <v>27</v>
      </c>
      <c r="AH49" s="5">
        <v>28</v>
      </c>
      <c r="AI49" s="6">
        <v>29</v>
      </c>
      <c r="AJ49" s="18">
        <v>30</v>
      </c>
      <c r="AK49" s="24"/>
      <c r="AL49" s="61" t="s">
        <v>55</v>
      </c>
      <c r="AM49" s="62"/>
      <c r="AN49" s="62"/>
      <c r="AO49" s="62"/>
      <c r="AP49" s="62"/>
      <c r="AQ49" s="63"/>
      <c r="AR49" s="89" t="s">
        <v>64</v>
      </c>
      <c r="AS49" s="90"/>
      <c r="AT49" s="90"/>
      <c r="AU49" s="90"/>
      <c r="AV49" s="90"/>
      <c r="AW49" s="91"/>
    </row>
    <row r="50" spans="1:49" ht="20.25" customHeight="1" x14ac:dyDescent="0.15">
      <c r="A50" s="53"/>
      <c r="B50" s="49"/>
      <c r="C50" s="49"/>
      <c r="D50" s="65" t="s">
        <v>9</v>
      </c>
      <c r="E50" s="66"/>
      <c r="F50" s="67"/>
      <c r="G50" s="8" t="s">
        <v>0</v>
      </c>
      <c r="H50" s="19" t="s">
        <v>8</v>
      </c>
      <c r="I50" s="8" t="s">
        <v>2</v>
      </c>
      <c r="J50" s="19" t="s">
        <v>3</v>
      </c>
      <c r="K50" s="19" t="s">
        <v>4</v>
      </c>
      <c r="L50" s="19" t="s">
        <v>5</v>
      </c>
      <c r="M50" s="8" t="s">
        <v>6</v>
      </c>
      <c r="N50" s="8" t="s">
        <v>7</v>
      </c>
      <c r="O50" s="19" t="s">
        <v>8</v>
      </c>
      <c r="P50" s="19" t="s">
        <v>2</v>
      </c>
      <c r="Q50" s="19" t="s">
        <v>3</v>
      </c>
      <c r="R50" s="19" t="s">
        <v>4</v>
      </c>
      <c r="S50" s="19" t="s">
        <v>5</v>
      </c>
      <c r="T50" s="8" t="s">
        <v>6</v>
      </c>
      <c r="U50" s="8" t="s">
        <v>7</v>
      </c>
      <c r="V50" s="19" t="s">
        <v>8</v>
      </c>
      <c r="W50" s="19" t="s">
        <v>2</v>
      </c>
      <c r="X50" s="19" t="s">
        <v>3</v>
      </c>
      <c r="Y50" s="19" t="s">
        <v>4</v>
      </c>
      <c r="Z50" s="19" t="s">
        <v>5</v>
      </c>
      <c r="AA50" s="8" t="s">
        <v>6</v>
      </c>
      <c r="AB50" s="8" t="s">
        <v>7</v>
      </c>
      <c r="AC50" s="8" t="s">
        <v>8</v>
      </c>
      <c r="AD50" s="19" t="s">
        <v>2</v>
      </c>
      <c r="AE50" s="19" t="s">
        <v>3</v>
      </c>
      <c r="AF50" s="19" t="s">
        <v>4</v>
      </c>
      <c r="AG50" s="19" t="s">
        <v>5</v>
      </c>
      <c r="AH50" s="8" t="s">
        <v>6</v>
      </c>
      <c r="AI50" s="8" t="s">
        <v>7</v>
      </c>
      <c r="AJ50" s="19" t="s">
        <v>8</v>
      </c>
      <c r="AK50" s="23"/>
      <c r="AL50" s="64"/>
      <c r="AM50" s="62"/>
      <c r="AN50" s="62"/>
      <c r="AO50" s="62"/>
      <c r="AP50" s="62"/>
      <c r="AQ50" s="63"/>
      <c r="AR50" s="92">
        <f>AP53/AP51</f>
        <v>0.3</v>
      </c>
      <c r="AS50" s="93"/>
      <c r="AT50" s="93"/>
      <c r="AU50" s="93"/>
      <c r="AV50" s="93"/>
      <c r="AW50" s="94"/>
    </row>
    <row r="51" spans="1:49" ht="20.25" customHeight="1" x14ac:dyDescent="0.15">
      <c r="A51" s="53"/>
      <c r="B51" s="49"/>
      <c r="C51" s="49"/>
      <c r="D51" s="65" t="s">
        <v>16</v>
      </c>
      <c r="E51" s="66"/>
      <c r="F51" s="67"/>
      <c r="G51" s="19" t="s">
        <v>22</v>
      </c>
      <c r="H51" s="19" t="s">
        <v>22</v>
      </c>
      <c r="I51" s="8" t="s">
        <v>22</v>
      </c>
      <c r="J51" s="8" t="s">
        <v>22</v>
      </c>
      <c r="K51" s="19" t="s">
        <v>22</v>
      </c>
      <c r="L51" s="19" t="s">
        <v>22</v>
      </c>
      <c r="M51" s="19" t="s">
        <v>22</v>
      </c>
      <c r="N51" s="19" t="s">
        <v>22</v>
      </c>
      <c r="O51" s="19" t="s">
        <v>22</v>
      </c>
      <c r="P51" s="8" t="s">
        <v>22</v>
      </c>
      <c r="Q51" s="8" t="s">
        <v>22</v>
      </c>
      <c r="R51" s="19" t="s">
        <v>23</v>
      </c>
      <c r="S51" s="19" t="s">
        <v>23</v>
      </c>
      <c r="T51" s="19" t="s">
        <v>23</v>
      </c>
      <c r="U51" s="19" t="s">
        <v>23</v>
      </c>
      <c r="V51" s="19" t="s">
        <v>23</v>
      </c>
      <c r="W51" s="8" t="s">
        <v>23</v>
      </c>
      <c r="X51" s="8" t="s">
        <v>23</v>
      </c>
      <c r="Y51" s="19" t="s">
        <v>23</v>
      </c>
      <c r="Z51" s="19" t="s">
        <v>23</v>
      </c>
      <c r="AA51" s="19" t="s">
        <v>23</v>
      </c>
      <c r="AB51" s="19" t="s">
        <v>23</v>
      </c>
      <c r="AC51" s="8" t="s">
        <v>22</v>
      </c>
      <c r="AD51" s="8" t="s">
        <v>22</v>
      </c>
      <c r="AE51" s="8" t="s">
        <v>22</v>
      </c>
      <c r="AF51" s="19" t="s">
        <v>22</v>
      </c>
      <c r="AG51" s="19" t="s">
        <v>22</v>
      </c>
      <c r="AH51" s="19" t="s">
        <v>22</v>
      </c>
      <c r="AI51" s="19" t="s">
        <v>22</v>
      </c>
      <c r="AJ51" s="19" t="s">
        <v>22</v>
      </c>
      <c r="AK51" s="23"/>
      <c r="AL51" s="64" t="s">
        <v>52</v>
      </c>
      <c r="AM51" s="62"/>
      <c r="AN51" s="62"/>
      <c r="AO51" s="62"/>
      <c r="AP51" s="68">
        <f>COUNTIF(G51:AK51,プルダウン!$B$3)+COUNTIF(G51:AK51,プルダウン!$B$4)</f>
        <v>30</v>
      </c>
      <c r="AQ51" s="69"/>
      <c r="AR51" s="95" t="s">
        <v>65</v>
      </c>
      <c r="AS51" s="96"/>
      <c r="AT51" s="96"/>
      <c r="AU51" s="96"/>
      <c r="AV51" s="96"/>
      <c r="AW51" s="97"/>
    </row>
    <row r="52" spans="1:49" ht="17.25" hidden="1" customHeight="1" x14ac:dyDescent="0.15">
      <c r="A52" s="53"/>
      <c r="B52" s="49"/>
      <c r="C52" s="49"/>
      <c r="D52" s="70"/>
      <c r="E52" s="71"/>
      <c r="F52" s="72"/>
      <c r="G52" s="8">
        <f>IF(G51=プルダウン!$B$3,IF(G53=プルダウン!$D$4,1,IF(G53=プルダウン!$D$5,1,0)),IF(G51=プルダウン!$B$4,IF(G53=プルダウン!$D$4,1,IF(G53=プルダウン!$D$5,1,0)),0))</f>
        <v>1</v>
      </c>
      <c r="H52" s="19">
        <f>IF(H51=プルダウン!$B$3,IF(H53=プルダウン!$D$4,1,IF(H53=プルダウン!$D$5,1,0)),IF(H51=プルダウン!$B$4,IF(H53=プルダウン!$D$4,1,IF(H53=プルダウン!$D$5,1,0)),0))</f>
        <v>0</v>
      </c>
      <c r="I52" s="8">
        <f>IF(I51=プルダウン!$B$3,IF(I53=プルダウン!$D$4,1,IF(I53=プルダウン!$D$5,1,0)),IF(I51=プルダウン!$B$4,IF(I53=プルダウン!$D$4,1,IF(I53=プルダウン!$D$5,1,0)),0))</f>
        <v>1</v>
      </c>
      <c r="J52" s="19">
        <f>IF(J51=プルダウン!$B$3,IF(J53=プルダウン!$D$4,1,IF(J53=プルダウン!$D$5,1,0)),IF(J51=プルダウン!$B$4,IF(J53=プルダウン!$D$4,1,IF(J53=プルダウン!$D$5,1,0)),0))</f>
        <v>0</v>
      </c>
      <c r="K52" s="19">
        <f>IF(K51=プルダウン!$B$3,IF(K53=プルダウン!$D$4,1,IF(K53=プルダウン!$D$5,1,0)),IF(K51=プルダウン!$B$4,IF(K53=プルダウン!$D$4,1,IF(K53=プルダウン!$D$5,1,0)),0))</f>
        <v>0</v>
      </c>
      <c r="L52" s="19">
        <f>IF(L51=プルダウン!$B$3,IF(L53=プルダウン!$D$4,1,IF(L53=プルダウン!$D$5,1,0)),IF(L51=プルダウン!$B$4,IF(L53=プルダウン!$D$4,1,IF(L53=プルダウン!$D$5,1,0)),0))</f>
        <v>0</v>
      </c>
      <c r="M52" s="8">
        <f>IF(M51=プルダウン!$B$3,IF(M53=プルダウン!$D$4,1,IF(M53=プルダウン!$D$5,1,0)),IF(M51=プルダウン!$B$4,IF(M53=プルダウン!$D$4,1,IF(M53=プルダウン!$D$5,1,0)),0))</f>
        <v>0</v>
      </c>
      <c r="N52" s="8">
        <f>IF(N51=プルダウン!$B$3,IF(N53=プルダウン!$D$4,1,IF(N53=プルダウン!$D$5,1,0)),IF(N51=プルダウン!$B$4,IF(N53=プルダウン!$D$4,1,IF(N53=プルダウン!$D$5,1,0)),0))</f>
        <v>1</v>
      </c>
      <c r="O52" s="19">
        <f>IF(O51=プルダウン!$B$3,IF(O53=プルダウン!$D$4,1,IF(O53=プルダウン!$D$5,1,0)),IF(O51=プルダウン!$B$4,IF(O53=プルダウン!$D$4,1,IF(O53=プルダウン!$D$5,1,0)),0))</f>
        <v>0</v>
      </c>
      <c r="P52" s="19">
        <f>IF(P51=プルダウン!$B$3,IF(P53=プルダウン!$D$4,1,IF(P53=プルダウン!$D$5,1,0)),IF(P51=プルダウン!$B$4,IF(P53=プルダウン!$D$4,1,IF(P53=プルダウン!$D$5,1,0)),0))</f>
        <v>0</v>
      </c>
      <c r="Q52" s="19">
        <f>IF(Q51=プルダウン!$B$3,IF(Q53=プルダウン!$D$4,1,IF(Q53=プルダウン!$D$5,1,0)),IF(Q51=プルダウン!$B$4,IF(Q53=プルダウン!$D$4,1,IF(Q53=プルダウン!$D$5,1,0)),0))</f>
        <v>0</v>
      </c>
      <c r="R52" s="19">
        <f>IF(R51=プルダウン!$B$3,IF(R53=プルダウン!$D$4,1,IF(R53=プルダウン!$D$5,1,0)),IF(R51=プルダウン!$B$4,IF(R53=プルダウン!$D$4,1,IF(R53=プルダウン!$D$5,1,0)),0))</f>
        <v>0</v>
      </c>
      <c r="S52" s="19">
        <f>IF(S51=プルダウン!$B$3,IF(S53=プルダウン!$D$4,1,IF(S53=プルダウン!$D$5,1,0)),IF(S51=プルダウン!$B$4,IF(S53=プルダウン!$D$4,1,IF(S53=プルダウン!$D$5,1,0)),0))</f>
        <v>0</v>
      </c>
      <c r="T52" s="8">
        <f>IF(T51=プルダウン!$B$3,IF(T53=プルダウン!$D$4,1,IF(T53=プルダウン!$D$5,1,0)),IF(T51=プルダウン!$B$4,IF(T53=プルダウン!$D$4,1,IF(T53=プルダウン!$D$5,1,0)),0))</f>
        <v>0</v>
      </c>
      <c r="U52" s="8">
        <f>IF(U51=プルダウン!$B$3,IF(U53=プルダウン!$D$4,1,IF(U53=プルダウン!$D$5,1,0)),IF(U51=プルダウン!$B$4,IF(U53=プルダウン!$D$4,1,IF(U53=プルダウン!$D$5,1,0)),0))</f>
        <v>1</v>
      </c>
      <c r="V52" s="19">
        <f>IF(V51=プルダウン!$B$3,IF(V53=プルダウン!$D$4,1,IF(V53=プルダウン!$D$5,1,0)),IF(V51=プルダウン!$B$4,IF(V53=プルダウン!$D$4,1,IF(V53=プルダウン!$D$5,1,0)),0))</f>
        <v>1</v>
      </c>
      <c r="W52" s="19">
        <f>IF(W51=プルダウン!$B$3,IF(W53=プルダウン!$D$4,1,IF(W53=プルダウン!$D$5,1,0)),IF(W51=プルダウン!$B$4,IF(W53=プルダウン!$D$4,1,IF(W53=プルダウン!$D$5,1,0)),0))</f>
        <v>1</v>
      </c>
      <c r="X52" s="19">
        <f>IF(X51=プルダウン!$B$3,IF(X53=プルダウン!$D$4,1,IF(X53=プルダウン!$D$5,1,0)),IF(X51=プルダウン!$B$4,IF(X53=プルダウン!$D$4,1,IF(X53=プルダウン!$D$5,1,0)),0))</f>
        <v>0</v>
      </c>
      <c r="Y52" s="19">
        <f>IF(Y51=プルダウン!$B$3,IF(Y53=プルダウン!$D$4,1,IF(Y53=プルダウン!$D$5,1,0)),IF(Y51=プルダウン!$B$4,IF(Y53=プルダウン!$D$4,1,IF(Y53=プルダウン!$D$5,1,0)),0))</f>
        <v>0</v>
      </c>
      <c r="Z52" s="19">
        <f>IF(Z51=プルダウン!$B$3,IF(Z53=プルダウン!$D$4,1,IF(Z53=プルダウン!$D$5,1,0)),IF(Z51=プルダウン!$B$4,IF(Z53=プルダウン!$D$4,1,IF(Z53=プルダウン!$D$5,1,0)),0))</f>
        <v>0</v>
      </c>
      <c r="AA52" s="8">
        <f>IF(AA51=プルダウン!$B$3,IF(AA53=プルダウン!$D$4,1,IF(AA53=プルダウン!$D$5,1,0)),IF(AA51=プルダウン!$B$4,IF(AA53=プルダウン!$D$4,1,IF(AA53=プルダウン!$D$5,1,0)),0))</f>
        <v>0</v>
      </c>
      <c r="AB52" s="8">
        <f>IF(AB51=プルダウン!$B$3,IF(AB53=プルダウン!$D$4,1,IF(AB53=プルダウン!$D$5,1,0)),IF(AB51=プルダウン!$B$4,IF(AB53=プルダウン!$D$4,1,IF(AB53=プルダウン!$D$5,1,0)),0))</f>
        <v>1</v>
      </c>
      <c r="AC52" s="8">
        <f>IF(AC51=プルダウン!$B$3,IF(AC53=プルダウン!$D$4,1,IF(AC53=プルダウン!$D$5,1,0)),IF(AC51=プルダウン!$B$4,IF(AC53=プルダウン!$D$4,1,IF(AC53=プルダウン!$D$5,1,0)),0))</f>
        <v>1</v>
      </c>
      <c r="AD52" s="19">
        <f>IF(AD51=プルダウン!$B$3,IF(AD53=プルダウン!$D$4,1,IF(AD53=プルダウン!$D$5,1,0)),IF(AD51=プルダウン!$B$4,IF(AD53=プルダウン!$D$4,1,IF(AD53=プルダウン!$D$5,1,0)),0))</f>
        <v>0</v>
      </c>
      <c r="AE52" s="19">
        <f>IF(AE51=プルダウン!$B$3,IF(AE53=プルダウン!$D$4,1,IF(AE53=プルダウン!$D$5,1,0)),IF(AE51=プルダウン!$B$4,IF(AE53=プルダウン!$D$4,1,IF(AE53=プルダウン!$D$5,1,0)),0))</f>
        <v>0</v>
      </c>
      <c r="AF52" s="19">
        <f>IF(AF51=プルダウン!$B$3,IF(AF53=プルダウン!$D$4,1,IF(AF53=プルダウン!$D$5,1,0)),IF(AF51=プルダウン!$B$4,IF(AF53=プルダウン!$D$4,1,IF(AF53=プルダウン!$D$5,1,0)),0))</f>
        <v>0</v>
      </c>
      <c r="AG52" s="19">
        <f>IF(AG51=プルダウン!$B$3,IF(AG53=プルダウン!$D$4,1,IF(AG53=プルダウン!$D$5,1,0)),IF(AG51=プルダウン!$B$4,IF(AG53=プルダウン!$D$4,1,IF(AG53=プルダウン!$D$5,1,0)),0))</f>
        <v>0</v>
      </c>
      <c r="AH52" s="8">
        <f>IF(AH51=プルダウン!$B$3,IF(AH53=プルダウン!$D$4,1,IF(AH53=プルダウン!$D$5,1,0)),IF(AH51=プルダウン!$B$4,IF(AH53=プルダウン!$D$4,1,IF(AH53=プルダウン!$D$5,1,0)),0))</f>
        <v>0</v>
      </c>
      <c r="AI52" s="8">
        <f>IF(AI51=プルダウン!$B$3,IF(AI53=プルダウン!$D$4,1,IF(AI53=プルダウン!$D$5,1,0)),IF(AI51=プルダウン!$B$4,IF(AI53=プルダウン!$D$4,1,IF(AI53=プルダウン!$D$5,1,0)),0))</f>
        <v>1</v>
      </c>
      <c r="AJ52" s="19">
        <f>IF(AJ51=プルダウン!$B$3,IF(AJ53=プルダウン!$D$4,1,IF(AJ53=プルダウン!$D$5,1,0)),IF(AJ51=プルダウン!$B$4,IF(AJ53=プルダウン!$D$4,1,IF(AJ53=プルダウン!$D$5,1,0)),0))</f>
        <v>0</v>
      </c>
      <c r="AK52" s="23">
        <f>IF(AK51=プルダウン!$B$3,IF(AK53=プルダウン!$D$4,1,IF(AK53=プルダウン!$D$5,1,0)),IF(AK51=プルダウン!$B$4,IF(AK53=プルダウン!$D$4,1,IF(AK53=プルダウン!$D$5,1,0)),0))</f>
        <v>0</v>
      </c>
      <c r="AL52" s="22"/>
      <c r="AM52" s="11"/>
      <c r="AN52" s="11"/>
      <c r="AO52" s="11"/>
      <c r="AP52" s="20"/>
      <c r="AQ52" s="21"/>
      <c r="AR52" s="109"/>
      <c r="AS52" s="107"/>
      <c r="AT52" s="107"/>
      <c r="AU52" s="107"/>
      <c r="AV52" s="107"/>
      <c r="AW52" s="108"/>
    </row>
    <row r="53" spans="1:49" ht="20.25" customHeight="1" thickBot="1" x14ac:dyDescent="0.2">
      <c r="A53" s="80"/>
      <c r="B53" s="81"/>
      <c r="C53" s="81"/>
      <c r="D53" s="65" t="s">
        <v>18</v>
      </c>
      <c r="E53" s="66"/>
      <c r="F53" s="67"/>
      <c r="G53" s="8" t="s">
        <v>35</v>
      </c>
      <c r="H53" s="19" t="s">
        <v>34</v>
      </c>
      <c r="I53" s="8" t="s">
        <v>35</v>
      </c>
      <c r="J53" s="19" t="s">
        <v>34</v>
      </c>
      <c r="K53" s="19" t="s">
        <v>34</v>
      </c>
      <c r="L53" s="19" t="s">
        <v>34</v>
      </c>
      <c r="M53" s="8" t="s">
        <v>34</v>
      </c>
      <c r="N53" s="8" t="s">
        <v>35</v>
      </c>
      <c r="O53" s="19" t="s">
        <v>34</v>
      </c>
      <c r="P53" s="19" t="s">
        <v>34</v>
      </c>
      <c r="Q53" s="19" t="s">
        <v>34</v>
      </c>
      <c r="R53" s="19" t="s">
        <v>34</v>
      </c>
      <c r="S53" s="19" t="s">
        <v>34</v>
      </c>
      <c r="T53" s="8" t="s">
        <v>34</v>
      </c>
      <c r="U53" s="8" t="s">
        <v>35</v>
      </c>
      <c r="V53" s="19" t="s">
        <v>36</v>
      </c>
      <c r="W53" s="29" t="s">
        <v>36</v>
      </c>
      <c r="X53" s="19" t="s">
        <v>34</v>
      </c>
      <c r="Y53" s="19" t="s">
        <v>34</v>
      </c>
      <c r="Z53" s="19" t="s">
        <v>34</v>
      </c>
      <c r="AA53" s="8" t="s">
        <v>34</v>
      </c>
      <c r="AB53" s="8" t="s">
        <v>35</v>
      </c>
      <c r="AC53" s="8" t="s">
        <v>35</v>
      </c>
      <c r="AD53" s="19" t="s">
        <v>34</v>
      </c>
      <c r="AE53" s="19" t="s">
        <v>34</v>
      </c>
      <c r="AF53" s="19" t="s">
        <v>34</v>
      </c>
      <c r="AG53" s="19" t="s">
        <v>34</v>
      </c>
      <c r="AH53" s="8" t="s">
        <v>34</v>
      </c>
      <c r="AI53" s="10" t="s">
        <v>35</v>
      </c>
      <c r="AJ53" s="29" t="s">
        <v>34</v>
      </c>
      <c r="AK53" s="30"/>
      <c r="AL53" s="76" t="s">
        <v>21</v>
      </c>
      <c r="AM53" s="77"/>
      <c r="AN53" s="77"/>
      <c r="AO53" s="77"/>
      <c r="AP53" s="78">
        <f>SUM(G52:AK52)</f>
        <v>9</v>
      </c>
      <c r="AQ53" s="79"/>
      <c r="AR53" s="82" t="s">
        <v>67</v>
      </c>
      <c r="AS53" s="83"/>
      <c r="AT53" s="83"/>
      <c r="AU53" s="83"/>
      <c r="AV53" s="83"/>
      <c r="AW53" s="84"/>
    </row>
    <row r="54" spans="1:49" ht="20.25" customHeight="1" x14ac:dyDescent="0.15">
      <c r="A54" s="50" t="s">
        <v>82</v>
      </c>
      <c r="B54" s="51"/>
      <c r="C54" s="51"/>
      <c r="D54" s="58" t="s">
        <v>20</v>
      </c>
      <c r="E54" s="59"/>
      <c r="F54" s="60"/>
      <c r="G54" s="17">
        <v>1</v>
      </c>
      <c r="H54" s="17">
        <v>2</v>
      </c>
      <c r="I54" s="17">
        <v>3</v>
      </c>
      <c r="J54" s="17">
        <v>4</v>
      </c>
      <c r="K54" s="5">
        <v>5</v>
      </c>
      <c r="L54" s="5">
        <v>6</v>
      </c>
      <c r="M54" s="17">
        <v>7</v>
      </c>
      <c r="N54" s="17">
        <v>8</v>
      </c>
      <c r="O54" s="17">
        <v>9</v>
      </c>
      <c r="P54" s="17">
        <v>10</v>
      </c>
      <c r="Q54" s="17">
        <v>11</v>
      </c>
      <c r="R54" s="5">
        <v>12</v>
      </c>
      <c r="S54" s="5">
        <v>13</v>
      </c>
      <c r="T54" s="17">
        <v>14</v>
      </c>
      <c r="U54" s="17">
        <v>15</v>
      </c>
      <c r="V54" s="17">
        <v>16</v>
      </c>
      <c r="W54" s="17">
        <v>17</v>
      </c>
      <c r="X54" s="17">
        <v>18</v>
      </c>
      <c r="Y54" s="5">
        <v>19</v>
      </c>
      <c r="Z54" s="5">
        <v>20</v>
      </c>
      <c r="AA54" s="17">
        <v>21</v>
      </c>
      <c r="AB54" s="17">
        <v>22</v>
      </c>
      <c r="AC54" s="17">
        <v>23</v>
      </c>
      <c r="AD54" s="17">
        <v>24</v>
      </c>
      <c r="AE54" s="17">
        <v>25</v>
      </c>
      <c r="AF54" s="5">
        <v>26</v>
      </c>
      <c r="AG54" s="5">
        <v>27</v>
      </c>
      <c r="AH54" s="17">
        <v>28</v>
      </c>
      <c r="AI54" s="6">
        <v>29</v>
      </c>
      <c r="AJ54" s="6">
        <v>30</v>
      </c>
      <c r="AK54" s="27">
        <v>31</v>
      </c>
      <c r="AL54" s="61" t="s">
        <v>55</v>
      </c>
      <c r="AM54" s="62"/>
      <c r="AN54" s="62"/>
      <c r="AO54" s="62"/>
      <c r="AP54" s="62"/>
      <c r="AQ54" s="63"/>
      <c r="AR54" s="89" t="s">
        <v>64</v>
      </c>
      <c r="AS54" s="90"/>
      <c r="AT54" s="90"/>
      <c r="AU54" s="90"/>
      <c r="AV54" s="90"/>
      <c r="AW54" s="91"/>
    </row>
    <row r="55" spans="1:49" ht="20.25" customHeight="1" x14ac:dyDescent="0.15">
      <c r="A55" s="53"/>
      <c r="B55" s="49"/>
      <c r="C55" s="49"/>
      <c r="D55" s="65" t="s">
        <v>9</v>
      </c>
      <c r="E55" s="66"/>
      <c r="F55" s="67"/>
      <c r="G55" s="19" t="s">
        <v>63</v>
      </c>
      <c r="H55" s="19" t="s">
        <v>3</v>
      </c>
      <c r="I55" s="19" t="s">
        <v>4</v>
      </c>
      <c r="J55" s="19" t="s">
        <v>5</v>
      </c>
      <c r="K55" s="8" t="s">
        <v>6</v>
      </c>
      <c r="L55" s="8" t="s">
        <v>7</v>
      </c>
      <c r="M55" s="19" t="s">
        <v>8</v>
      </c>
      <c r="N55" s="19" t="s">
        <v>2</v>
      </c>
      <c r="O55" s="19" t="s">
        <v>3</v>
      </c>
      <c r="P55" s="19" t="s">
        <v>4</v>
      </c>
      <c r="Q55" s="19" t="s">
        <v>5</v>
      </c>
      <c r="R55" s="8" t="s">
        <v>6</v>
      </c>
      <c r="S55" s="8" t="s">
        <v>7</v>
      </c>
      <c r="T55" s="19" t="s">
        <v>8</v>
      </c>
      <c r="U55" s="19" t="s">
        <v>2</v>
      </c>
      <c r="V55" s="19" t="s">
        <v>3</v>
      </c>
      <c r="W55" s="19" t="s">
        <v>4</v>
      </c>
      <c r="X55" s="19" t="s">
        <v>5</v>
      </c>
      <c r="Y55" s="8" t="s">
        <v>6</v>
      </c>
      <c r="Z55" s="8" t="s">
        <v>7</v>
      </c>
      <c r="AA55" s="19" t="s">
        <v>8</v>
      </c>
      <c r="AB55" s="19" t="s">
        <v>2</v>
      </c>
      <c r="AC55" s="19" t="s">
        <v>3</v>
      </c>
      <c r="AD55" s="19" t="s">
        <v>4</v>
      </c>
      <c r="AE55" s="19" t="s">
        <v>5</v>
      </c>
      <c r="AF55" s="8" t="s">
        <v>6</v>
      </c>
      <c r="AG55" s="8" t="s">
        <v>7</v>
      </c>
      <c r="AH55" s="19" t="s">
        <v>8</v>
      </c>
      <c r="AI55" s="8" t="s">
        <v>2</v>
      </c>
      <c r="AJ55" s="8" t="s">
        <v>3</v>
      </c>
      <c r="AK55" s="8" t="s">
        <v>4</v>
      </c>
      <c r="AL55" s="64"/>
      <c r="AM55" s="62"/>
      <c r="AN55" s="62"/>
      <c r="AO55" s="62"/>
      <c r="AP55" s="62"/>
      <c r="AQ55" s="63"/>
      <c r="AR55" s="92">
        <f>AP58/AP56</f>
        <v>0.32142857142857145</v>
      </c>
      <c r="AS55" s="93"/>
      <c r="AT55" s="93"/>
      <c r="AU55" s="93"/>
      <c r="AV55" s="93"/>
      <c r="AW55" s="94"/>
    </row>
    <row r="56" spans="1:49" ht="20.25" customHeight="1" x14ac:dyDescent="0.15">
      <c r="A56" s="53"/>
      <c r="B56" s="49"/>
      <c r="C56" s="49"/>
      <c r="D56" s="65" t="s">
        <v>16</v>
      </c>
      <c r="E56" s="66"/>
      <c r="F56" s="67"/>
      <c r="G56" s="8" t="s">
        <v>22</v>
      </c>
      <c r="H56" s="8" t="s">
        <v>22</v>
      </c>
      <c r="I56" s="19" t="s">
        <v>22</v>
      </c>
      <c r="J56" s="19" t="s">
        <v>22</v>
      </c>
      <c r="K56" s="19" t="s">
        <v>22</v>
      </c>
      <c r="L56" s="19" t="s">
        <v>22</v>
      </c>
      <c r="M56" s="19" t="s">
        <v>22</v>
      </c>
      <c r="N56" s="8" t="s">
        <v>22</v>
      </c>
      <c r="O56" s="8" t="s">
        <v>22</v>
      </c>
      <c r="P56" s="19" t="s">
        <v>22</v>
      </c>
      <c r="Q56" s="19" t="s">
        <v>22</v>
      </c>
      <c r="R56" s="19" t="s">
        <v>22</v>
      </c>
      <c r="S56" s="19" t="s">
        <v>22</v>
      </c>
      <c r="T56" s="19" t="s">
        <v>22</v>
      </c>
      <c r="U56" s="8" t="s">
        <v>22</v>
      </c>
      <c r="V56" s="8" t="s">
        <v>22</v>
      </c>
      <c r="W56" s="19" t="s">
        <v>22</v>
      </c>
      <c r="X56" s="19" t="s">
        <v>22</v>
      </c>
      <c r="Y56" s="19" t="s">
        <v>22</v>
      </c>
      <c r="Z56" s="19" t="s">
        <v>22</v>
      </c>
      <c r="AA56" s="19" t="s">
        <v>22</v>
      </c>
      <c r="AB56" s="8" t="s">
        <v>22</v>
      </c>
      <c r="AC56" s="8" t="s">
        <v>22</v>
      </c>
      <c r="AD56" s="8" t="s">
        <v>22</v>
      </c>
      <c r="AE56" s="19" t="s">
        <v>22</v>
      </c>
      <c r="AF56" s="19" t="s">
        <v>22</v>
      </c>
      <c r="AG56" s="19" t="s">
        <v>22</v>
      </c>
      <c r="AH56" s="19" t="s">
        <v>22</v>
      </c>
      <c r="AI56" s="8" t="s">
        <v>26</v>
      </c>
      <c r="AJ56" s="8" t="s">
        <v>26</v>
      </c>
      <c r="AK56" s="28" t="s">
        <v>26</v>
      </c>
      <c r="AL56" s="64" t="s">
        <v>52</v>
      </c>
      <c r="AM56" s="62"/>
      <c r="AN56" s="62"/>
      <c r="AO56" s="62"/>
      <c r="AP56" s="68">
        <f>COUNTIF(G56:AK56,プルダウン!$B$3)+COUNTIF(G56:AK56,プルダウン!$B$4)</f>
        <v>28</v>
      </c>
      <c r="AQ56" s="69"/>
      <c r="AR56" s="95" t="s">
        <v>65</v>
      </c>
      <c r="AS56" s="96"/>
      <c r="AT56" s="96"/>
      <c r="AU56" s="96"/>
      <c r="AV56" s="96"/>
      <c r="AW56" s="97"/>
    </row>
    <row r="57" spans="1:49" ht="14.25" hidden="1" customHeight="1" x14ac:dyDescent="0.15">
      <c r="A57" s="53"/>
      <c r="B57" s="49"/>
      <c r="C57" s="49"/>
      <c r="D57" s="70"/>
      <c r="E57" s="71"/>
      <c r="F57" s="72"/>
      <c r="G57" s="19">
        <f>IF(G56=プルダウン!$B$3,IF(G58=プルダウン!$D$4,1,IF(G58=プルダウン!$D$5,1,0)),IF(G56=プルダウン!$B$4,IF(G58=プルダウン!$D$4,1,IF(G58=プルダウン!$D$5,1,0)),0))</f>
        <v>0</v>
      </c>
      <c r="H57" s="19">
        <f>IF(H56=プルダウン!$B$3,IF(H58=プルダウン!$D$4,1,IF(H58=プルダウン!$D$5,1,0)),IF(H56=プルダウン!$B$4,IF(H58=プルダウン!$D$4,1,IF(H58=プルダウン!$D$5,1,0)),0))</f>
        <v>0</v>
      </c>
      <c r="I57" s="19">
        <f>IF(I56=プルダウン!$B$3,IF(I58=プルダウン!$D$4,1,IF(I58=プルダウン!$D$5,1,0)),IF(I56=プルダウン!$B$4,IF(I58=プルダウン!$D$4,1,IF(I58=プルダウン!$D$5,1,0)),0))</f>
        <v>0</v>
      </c>
      <c r="J57" s="19">
        <f>IF(J56=プルダウン!$B$3,IF(J58=プルダウン!$D$4,1,IF(J58=プルダウン!$D$5,1,0)),IF(J56=プルダウン!$B$4,IF(J58=プルダウン!$D$4,1,IF(J58=プルダウン!$D$5,1,0)),0))</f>
        <v>0</v>
      </c>
      <c r="K57" s="8">
        <f>IF(K56=プルダウン!$B$3,IF(K58=プルダウン!$D$4,1,IF(K58=プルダウン!$D$5,1,0)),IF(K56=プルダウン!$B$4,IF(K58=プルダウン!$D$4,1,IF(K58=プルダウン!$D$5,1,0)),0))</f>
        <v>1</v>
      </c>
      <c r="L57" s="8">
        <f>IF(L56=プルダウン!$B$3,IF(L58=プルダウン!$D$4,1,IF(L58=プルダウン!$D$5,1,0)),IF(L56=プルダウン!$B$4,IF(L58=プルダウン!$D$4,1,IF(L58=プルダウン!$D$5,1,0)),0))</f>
        <v>1</v>
      </c>
      <c r="M57" s="19">
        <f>IF(M56=プルダウン!$B$3,IF(M58=プルダウン!$D$4,1,IF(M58=プルダウン!$D$5,1,0)),IF(M56=プルダウン!$B$4,IF(M58=プルダウン!$D$4,1,IF(M58=プルダウン!$D$5,1,0)),0))</f>
        <v>0</v>
      </c>
      <c r="N57" s="19">
        <f>IF(N56=プルダウン!$B$3,IF(N58=プルダウン!$D$4,1,IF(N58=プルダウン!$D$5,1,0)),IF(N56=プルダウン!$B$4,IF(N58=プルダウン!$D$4,1,IF(N58=プルダウン!$D$5,1,0)),0))</f>
        <v>0</v>
      </c>
      <c r="O57" s="19">
        <f>IF(O56=プルダウン!$B$3,IF(O58=プルダウン!$D$4,1,IF(O58=プルダウン!$D$5,1,0)),IF(O56=プルダウン!$B$4,IF(O58=プルダウン!$D$4,1,IF(O58=プルダウン!$D$5,1,0)),0))</f>
        <v>0</v>
      </c>
      <c r="P57" s="19">
        <f>IF(P56=プルダウン!$B$3,IF(P58=プルダウン!$D$4,1,IF(P58=プルダウン!$D$5,1,0)),IF(P56=プルダウン!$B$4,IF(P58=プルダウン!$D$4,1,IF(P58=プルダウン!$D$5,1,0)),0))</f>
        <v>0</v>
      </c>
      <c r="Q57" s="19">
        <f>IF(Q56=プルダウン!$B$3,IF(Q58=プルダウン!$D$4,1,IF(Q58=プルダウン!$D$5,1,0)),IF(Q56=プルダウン!$B$4,IF(Q58=プルダウン!$D$4,1,IF(Q58=プルダウン!$D$5,1,0)),0))</f>
        <v>0</v>
      </c>
      <c r="R57" s="8">
        <f>IF(R56=プルダウン!$B$3,IF(R58=プルダウン!$D$4,1,IF(R58=プルダウン!$D$5,1,0)),IF(R56=プルダウン!$B$4,IF(R58=プルダウン!$D$4,1,IF(R58=プルダウン!$D$5,1,0)),0))</f>
        <v>1</v>
      </c>
      <c r="S57" s="8">
        <f>IF(S56=プルダウン!$B$3,IF(S58=プルダウン!$D$4,1,IF(S58=プルダウン!$D$5,1,0)),IF(S56=プルダウン!$B$4,IF(S58=プルダウン!$D$4,1,IF(S58=プルダウン!$D$5,1,0)),0))</f>
        <v>1</v>
      </c>
      <c r="T57" s="19">
        <f>IF(T56=プルダウン!$B$3,IF(T58=プルダウン!$D$4,1,IF(T58=プルダウン!$D$5,1,0)),IF(T56=プルダウン!$B$4,IF(T58=プルダウン!$D$4,1,IF(T58=プルダウン!$D$5,1,0)),0))</f>
        <v>0</v>
      </c>
      <c r="U57" s="19">
        <f>IF(U56=プルダウン!$B$3,IF(U58=プルダウン!$D$4,1,IF(U58=プルダウン!$D$5,1,0)),IF(U56=プルダウン!$B$4,IF(U58=プルダウン!$D$4,1,IF(U58=プルダウン!$D$5,1,0)),0))</f>
        <v>0</v>
      </c>
      <c r="V57" s="19">
        <f>IF(V56=プルダウン!$B$3,IF(V58=プルダウン!$D$4,1,IF(V58=プルダウン!$D$5,1,0)),IF(V56=プルダウン!$B$4,IF(V58=プルダウン!$D$4,1,IF(V58=プルダウン!$D$5,1,0)),0))</f>
        <v>0</v>
      </c>
      <c r="W57" s="19">
        <f>IF(W56=プルダウン!$B$3,IF(W58=プルダウン!$D$4,1,IF(W58=プルダウン!$D$5,1,0)),IF(W56=プルダウン!$B$4,IF(W58=プルダウン!$D$4,1,IF(W58=プルダウン!$D$5,1,0)),0))</f>
        <v>0</v>
      </c>
      <c r="X57" s="19">
        <f>IF(X56=プルダウン!$B$3,IF(X58=プルダウン!$D$4,1,IF(X58=プルダウン!$D$5,1,0)),IF(X56=プルダウン!$B$4,IF(X58=プルダウン!$D$4,1,IF(X58=プルダウン!$D$5,1,0)),0))</f>
        <v>0</v>
      </c>
      <c r="Y57" s="8">
        <f>IF(Y56=プルダウン!$B$3,IF(Y58=プルダウン!$D$4,1,IF(Y58=プルダウン!$D$5,1,0)),IF(Y56=プルダウン!$B$4,IF(Y58=プルダウン!$D$4,1,IF(Y58=プルダウン!$D$5,1,0)),0))</f>
        <v>1</v>
      </c>
      <c r="Z57" s="8">
        <f>IF(Z56=プルダウン!$B$3,IF(Z58=プルダウン!$D$4,1,IF(Z58=プルダウン!$D$5,1,0)),IF(Z56=プルダウン!$B$4,IF(Z58=プルダウン!$D$4,1,IF(Z58=プルダウン!$D$5,1,0)),0))</f>
        <v>1</v>
      </c>
      <c r="AA57" s="19">
        <f>IF(AA56=プルダウン!$B$3,IF(AA58=プルダウン!$D$4,1,IF(AA58=プルダウン!$D$5,1,0)),IF(AA56=プルダウン!$B$4,IF(AA58=プルダウン!$D$4,1,IF(AA58=プルダウン!$D$5,1,0)),0))</f>
        <v>0</v>
      </c>
      <c r="AB57" s="19">
        <f>IF(AB56=プルダウン!$B$3,IF(AB58=プルダウン!$D$4,1,IF(AB58=プルダウン!$D$5,1,0)),IF(AB56=プルダウン!$B$4,IF(AB58=プルダウン!$D$4,1,IF(AB58=プルダウン!$D$5,1,0)),0))</f>
        <v>0</v>
      </c>
      <c r="AC57" s="19">
        <f>IF(AC56=プルダウン!$B$3,IF(AC58=プルダウン!$D$4,1,IF(AC58=プルダウン!$D$5,1,0)),IF(AC56=プルダウン!$B$4,IF(AC58=プルダウン!$D$4,1,IF(AC58=プルダウン!$D$5,1,0)),0))</f>
        <v>0</v>
      </c>
      <c r="AD57" s="19">
        <f>IF(AD56=プルダウン!$B$3,IF(AD58=プルダウン!$D$4,1,IF(AD58=プルダウン!$D$5,1,0)),IF(AD56=プルダウン!$B$4,IF(AD58=プルダウン!$D$4,1,IF(AD58=プルダウン!$D$5,1,0)),0))</f>
        <v>1</v>
      </c>
      <c r="AE57" s="19">
        <f>IF(AE56=プルダウン!$B$3,IF(AE58=プルダウン!$D$4,1,IF(AE58=プルダウン!$D$5,1,0)),IF(AE56=プルダウン!$B$4,IF(AE58=プルダウン!$D$4,1,IF(AE58=プルダウン!$D$5,1,0)),0))</f>
        <v>0</v>
      </c>
      <c r="AF57" s="8">
        <f>IF(AF56=プルダウン!$B$3,IF(AF58=プルダウン!$D$4,1,IF(AF58=プルダウン!$D$5,1,0)),IF(AF56=プルダウン!$B$4,IF(AF58=プルダウン!$D$4,1,IF(AF58=プルダウン!$D$5,1,0)),0))</f>
        <v>1</v>
      </c>
      <c r="AG57" s="8">
        <f>IF(AG56=プルダウン!$B$3,IF(AG58=プルダウン!$D$4,1,IF(AG58=プルダウン!$D$5,1,0)),IF(AG56=プルダウン!$B$4,IF(AG58=プルダウン!$D$4,1,IF(AG58=プルダウン!$D$5,1,0)),0))</f>
        <v>1</v>
      </c>
      <c r="AH57" s="19">
        <f>IF(AH56=プルダウン!$B$3,IF(AH58=プルダウン!$D$4,1,IF(AH58=プルダウン!$D$5,1,0)),IF(AH56=プルダウン!$B$4,IF(AH58=プルダウン!$D$4,1,IF(AH58=プルダウン!$D$5,1,0)),0))</f>
        <v>0</v>
      </c>
      <c r="AI57" s="8">
        <f>IF(AI56=プルダウン!$B$3,IF(AI58=プルダウン!$D$4,1,IF(AI58=プルダウン!$D$5,1,0)),IF(AI56=プルダウン!$B$4,IF(AI58=プルダウン!$D$4,1,IF(AI58=プルダウン!$D$5,1,0)),0))</f>
        <v>0</v>
      </c>
      <c r="AJ57" s="8">
        <f>IF(AJ56=プルダウン!$B$3,IF(AJ58=プルダウン!$D$4,1,IF(AJ58=プルダウン!$D$5,1,0)),IF(AJ56=プルダウン!$B$4,IF(AJ58=プルダウン!$D$4,1,IF(AJ58=プルダウン!$D$5,1,0)),0))</f>
        <v>0</v>
      </c>
      <c r="AK57" s="28">
        <f>IF(AK56=プルダウン!$B$3,IF(AK58=プルダウン!$D$4,1,IF(AK58=プルダウン!$D$5,1,0)),IF(AK56=プルダウン!$B$4,IF(AK58=プルダウン!$D$4,1,IF(AK58=プルダウン!$D$5,1,0)),0))</f>
        <v>0</v>
      </c>
      <c r="AL57" s="22"/>
      <c r="AM57" s="11"/>
      <c r="AN57" s="11"/>
      <c r="AO57" s="11"/>
      <c r="AP57" s="20"/>
      <c r="AQ57" s="21"/>
      <c r="AR57" s="109"/>
      <c r="AS57" s="107"/>
      <c r="AT57" s="107"/>
      <c r="AU57" s="107"/>
      <c r="AV57" s="107"/>
      <c r="AW57" s="108"/>
    </row>
    <row r="58" spans="1:49" ht="20.25" customHeight="1" thickBot="1" x14ac:dyDescent="0.2">
      <c r="A58" s="80"/>
      <c r="B58" s="81"/>
      <c r="C58" s="81"/>
      <c r="D58" s="73" t="s">
        <v>18</v>
      </c>
      <c r="E58" s="74"/>
      <c r="F58" s="75"/>
      <c r="G58" s="19" t="s">
        <v>34</v>
      </c>
      <c r="H58" s="19" t="s">
        <v>34</v>
      </c>
      <c r="I58" s="19" t="s">
        <v>34</v>
      </c>
      <c r="J58" s="19" t="s">
        <v>34</v>
      </c>
      <c r="K58" s="8" t="s">
        <v>35</v>
      </c>
      <c r="L58" s="8" t="s">
        <v>35</v>
      </c>
      <c r="M58" s="19" t="s">
        <v>34</v>
      </c>
      <c r="N58" s="19" t="s">
        <v>34</v>
      </c>
      <c r="O58" s="19" t="s">
        <v>34</v>
      </c>
      <c r="P58" s="19" t="s">
        <v>34</v>
      </c>
      <c r="Q58" s="19" t="s">
        <v>34</v>
      </c>
      <c r="R58" s="8" t="s">
        <v>35</v>
      </c>
      <c r="S58" s="8" t="s">
        <v>35</v>
      </c>
      <c r="T58" s="19" t="s">
        <v>34</v>
      </c>
      <c r="U58" s="19" t="s">
        <v>34</v>
      </c>
      <c r="V58" s="19" t="s">
        <v>34</v>
      </c>
      <c r="W58" s="19" t="s">
        <v>34</v>
      </c>
      <c r="X58" s="19" t="s">
        <v>34</v>
      </c>
      <c r="Y58" s="8" t="s">
        <v>35</v>
      </c>
      <c r="Z58" s="8" t="s">
        <v>35</v>
      </c>
      <c r="AA58" s="19" t="s">
        <v>34</v>
      </c>
      <c r="AB58" s="19" t="s">
        <v>34</v>
      </c>
      <c r="AC58" s="19" t="s">
        <v>34</v>
      </c>
      <c r="AD58" s="29" t="s">
        <v>36</v>
      </c>
      <c r="AE58" s="19" t="s">
        <v>34</v>
      </c>
      <c r="AF58" s="8" t="s">
        <v>35</v>
      </c>
      <c r="AG58" s="8" t="s">
        <v>35</v>
      </c>
      <c r="AH58" s="19" t="s">
        <v>34</v>
      </c>
      <c r="AI58" s="10" t="s">
        <v>35</v>
      </c>
      <c r="AJ58" s="10" t="s">
        <v>35</v>
      </c>
      <c r="AK58" s="32" t="s">
        <v>35</v>
      </c>
      <c r="AL58" s="76" t="s">
        <v>21</v>
      </c>
      <c r="AM58" s="77"/>
      <c r="AN58" s="77"/>
      <c r="AO58" s="77"/>
      <c r="AP58" s="78">
        <f>SUM(G57:AK57)</f>
        <v>9</v>
      </c>
      <c r="AQ58" s="79"/>
      <c r="AR58" s="82" t="s">
        <v>67</v>
      </c>
      <c r="AS58" s="83"/>
      <c r="AT58" s="83"/>
      <c r="AU58" s="83"/>
      <c r="AV58" s="83"/>
      <c r="AW58" s="84"/>
    </row>
    <row r="59" spans="1:49" ht="20.25" customHeight="1" x14ac:dyDescent="0.15">
      <c r="A59" s="50" t="s">
        <v>83</v>
      </c>
      <c r="B59" s="51"/>
      <c r="C59" s="51"/>
      <c r="D59" s="58" t="s">
        <v>20</v>
      </c>
      <c r="E59" s="59"/>
      <c r="F59" s="60"/>
      <c r="G59" s="5">
        <v>1</v>
      </c>
      <c r="H59" s="5">
        <v>2</v>
      </c>
      <c r="I59" s="5">
        <v>3</v>
      </c>
      <c r="J59" s="17">
        <v>4</v>
      </c>
      <c r="K59" s="17">
        <v>5</v>
      </c>
      <c r="L59" s="17">
        <v>6</v>
      </c>
      <c r="M59" s="17">
        <v>7</v>
      </c>
      <c r="N59" s="17">
        <v>8</v>
      </c>
      <c r="O59" s="5">
        <v>9</v>
      </c>
      <c r="P59" s="5">
        <v>10</v>
      </c>
      <c r="Q59" s="5">
        <v>11</v>
      </c>
      <c r="R59" s="17">
        <v>12</v>
      </c>
      <c r="S59" s="17">
        <v>13</v>
      </c>
      <c r="T59" s="17">
        <v>14</v>
      </c>
      <c r="U59" s="17">
        <v>15</v>
      </c>
      <c r="V59" s="5">
        <v>16</v>
      </c>
      <c r="W59" s="5">
        <v>17</v>
      </c>
      <c r="X59" s="17">
        <v>18</v>
      </c>
      <c r="Y59" s="17">
        <v>19</v>
      </c>
      <c r="Z59" s="17">
        <v>20</v>
      </c>
      <c r="AA59" s="17">
        <v>21</v>
      </c>
      <c r="AB59" s="17">
        <v>22</v>
      </c>
      <c r="AC59" s="5">
        <v>23</v>
      </c>
      <c r="AD59" s="5">
        <v>24</v>
      </c>
      <c r="AE59" s="17">
        <v>25</v>
      </c>
      <c r="AF59" s="17">
        <v>26</v>
      </c>
      <c r="AG59" s="17">
        <v>27</v>
      </c>
      <c r="AH59" s="17">
        <v>28</v>
      </c>
      <c r="AI59" s="18">
        <v>29</v>
      </c>
      <c r="AJ59" s="6">
        <v>30</v>
      </c>
      <c r="AK59" s="27">
        <v>31</v>
      </c>
      <c r="AL59" s="61" t="s">
        <v>55</v>
      </c>
      <c r="AM59" s="62"/>
      <c r="AN59" s="62"/>
      <c r="AO59" s="62"/>
      <c r="AP59" s="62"/>
      <c r="AQ59" s="63"/>
      <c r="AR59" s="89" t="s">
        <v>64</v>
      </c>
      <c r="AS59" s="90"/>
      <c r="AT59" s="90"/>
      <c r="AU59" s="90"/>
      <c r="AV59" s="90"/>
      <c r="AW59" s="91"/>
    </row>
    <row r="60" spans="1:49" ht="20.25" customHeight="1" x14ac:dyDescent="0.15">
      <c r="A60" s="53"/>
      <c r="B60" s="49"/>
      <c r="C60" s="49"/>
      <c r="D60" s="65" t="s">
        <v>9</v>
      </c>
      <c r="E60" s="66"/>
      <c r="F60" s="67"/>
      <c r="G60" s="8" t="s">
        <v>14</v>
      </c>
      <c r="H60" s="8" t="s">
        <v>6</v>
      </c>
      <c r="I60" s="8" t="s">
        <v>7</v>
      </c>
      <c r="J60" s="19" t="s">
        <v>8</v>
      </c>
      <c r="K60" s="19" t="s">
        <v>2</v>
      </c>
      <c r="L60" s="19" t="s">
        <v>3</v>
      </c>
      <c r="M60" s="19" t="s">
        <v>4</v>
      </c>
      <c r="N60" s="19" t="s">
        <v>5</v>
      </c>
      <c r="O60" s="8" t="s">
        <v>6</v>
      </c>
      <c r="P60" s="8" t="s">
        <v>7</v>
      </c>
      <c r="Q60" s="8" t="s">
        <v>8</v>
      </c>
      <c r="R60" s="19" t="s">
        <v>2</v>
      </c>
      <c r="S60" s="19" t="s">
        <v>3</v>
      </c>
      <c r="T60" s="19" t="s">
        <v>4</v>
      </c>
      <c r="U60" s="19" t="s">
        <v>5</v>
      </c>
      <c r="V60" s="8" t="s">
        <v>6</v>
      </c>
      <c r="W60" s="8" t="s">
        <v>7</v>
      </c>
      <c r="X60" s="19" t="s">
        <v>8</v>
      </c>
      <c r="Y60" s="19" t="s">
        <v>2</v>
      </c>
      <c r="Z60" s="19" t="s">
        <v>3</v>
      </c>
      <c r="AA60" s="19" t="s">
        <v>4</v>
      </c>
      <c r="AB60" s="19" t="s">
        <v>5</v>
      </c>
      <c r="AC60" s="8" t="s">
        <v>6</v>
      </c>
      <c r="AD60" s="8" t="s">
        <v>7</v>
      </c>
      <c r="AE60" s="19" t="s">
        <v>8</v>
      </c>
      <c r="AF60" s="19" t="s">
        <v>2</v>
      </c>
      <c r="AG60" s="19" t="s">
        <v>3</v>
      </c>
      <c r="AH60" s="19" t="s">
        <v>4</v>
      </c>
      <c r="AI60" s="19" t="s">
        <v>5</v>
      </c>
      <c r="AJ60" s="8" t="s">
        <v>6</v>
      </c>
      <c r="AK60" s="8" t="s">
        <v>7</v>
      </c>
      <c r="AL60" s="64"/>
      <c r="AM60" s="62"/>
      <c r="AN60" s="62"/>
      <c r="AO60" s="62"/>
      <c r="AP60" s="62"/>
      <c r="AQ60" s="63"/>
      <c r="AR60" s="92">
        <f>AP63/AP61</f>
        <v>0.21428571428571427</v>
      </c>
      <c r="AS60" s="93"/>
      <c r="AT60" s="93"/>
      <c r="AU60" s="93"/>
      <c r="AV60" s="93"/>
      <c r="AW60" s="94"/>
    </row>
    <row r="61" spans="1:49" ht="20.25" customHeight="1" x14ac:dyDescent="0.15">
      <c r="A61" s="53"/>
      <c r="B61" s="49"/>
      <c r="C61" s="49"/>
      <c r="D61" s="65" t="s">
        <v>16</v>
      </c>
      <c r="E61" s="66"/>
      <c r="F61" s="67"/>
      <c r="G61" s="8" t="s">
        <v>26</v>
      </c>
      <c r="H61" s="8" t="s">
        <v>26</v>
      </c>
      <c r="I61" s="8" t="s">
        <v>26</v>
      </c>
      <c r="J61" s="19" t="s">
        <v>22</v>
      </c>
      <c r="K61" s="8" t="s">
        <v>22</v>
      </c>
      <c r="L61" s="8" t="s">
        <v>22</v>
      </c>
      <c r="M61" s="19" t="s">
        <v>22</v>
      </c>
      <c r="N61" s="19" t="s">
        <v>22</v>
      </c>
      <c r="O61" s="19" t="s">
        <v>22</v>
      </c>
      <c r="P61" s="19" t="s">
        <v>22</v>
      </c>
      <c r="Q61" s="19" t="s">
        <v>22</v>
      </c>
      <c r="R61" s="8" t="s">
        <v>22</v>
      </c>
      <c r="S61" s="8" t="s">
        <v>22</v>
      </c>
      <c r="T61" s="8" t="s">
        <v>22</v>
      </c>
      <c r="U61" s="19" t="s">
        <v>22</v>
      </c>
      <c r="V61" s="19" t="s">
        <v>22</v>
      </c>
      <c r="W61" s="19" t="s">
        <v>22</v>
      </c>
      <c r="X61" s="19" t="s">
        <v>22</v>
      </c>
      <c r="Y61" s="8" t="s">
        <v>22</v>
      </c>
      <c r="Z61" s="8" t="s">
        <v>22</v>
      </c>
      <c r="AA61" s="19" t="s">
        <v>22</v>
      </c>
      <c r="AB61" s="19" t="s">
        <v>22</v>
      </c>
      <c r="AC61" s="19" t="s">
        <v>22</v>
      </c>
      <c r="AD61" s="19" t="s">
        <v>22</v>
      </c>
      <c r="AE61" s="19" t="s">
        <v>22</v>
      </c>
      <c r="AF61" s="8" t="s">
        <v>22</v>
      </c>
      <c r="AG61" s="8" t="s">
        <v>22</v>
      </c>
      <c r="AH61" s="19" t="s">
        <v>22</v>
      </c>
      <c r="AI61" s="19" t="s">
        <v>22</v>
      </c>
      <c r="AJ61" s="19" t="s">
        <v>22</v>
      </c>
      <c r="AK61" s="23" t="s">
        <v>22</v>
      </c>
      <c r="AL61" s="64" t="s">
        <v>52</v>
      </c>
      <c r="AM61" s="62"/>
      <c r="AN61" s="62"/>
      <c r="AO61" s="62"/>
      <c r="AP61" s="68">
        <f>COUNTIF(G61:AK61,プルダウン!$B$3)+COUNTIF(G61:AK61,プルダウン!$B$4)</f>
        <v>28</v>
      </c>
      <c r="AQ61" s="69"/>
      <c r="AR61" s="95" t="s">
        <v>72</v>
      </c>
      <c r="AS61" s="96"/>
      <c r="AT61" s="96"/>
      <c r="AU61" s="96"/>
      <c r="AV61" s="96"/>
      <c r="AW61" s="97"/>
    </row>
    <row r="62" spans="1:49" ht="14.25" hidden="1" customHeight="1" x14ac:dyDescent="0.15">
      <c r="A62" s="53"/>
      <c r="B62" s="49"/>
      <c r="C62" s="49"/>
      <c r="D62" s="70"/>
      <c r="E62" s="71"/>
      <c r="F62" s="72"/>
      <c r="G62" s="8">
        <f>IF(G61=プルダウン!$B$3,IF(G63=プルダウン!$D$4,1,IF(G63=プルダウン!$D$5,1,0)),IF(G61=プルダウン!$B$4,IF(G63=プルダウン!$D$4,1,IF(G63=プルダウン!$D$5,1,0)),0))</f>
        <v>0</v>
      </c>
      <c r="H62" s="8">
        <f>IF(H61=プルダウン!$B$3,IF(H63=プルダウン!$D$4,1,IF(H63=プルダウン!$D$5,1,0)),IF(H61=プルダウン!$B$4,IF(H63=プルダウン!$D$4,1,IF(H63=プルダウン!$D$5,1,0)),0))</f>
        <v>0</v>
      </c>
      <c r="I62" s="8">
        <f>IF(I61=プルダウン!$B$3,IF(I63=プルダウン!$D$4,1,IF(I63=プルダウン!$D$5,1,0)),IF(I61=プルダウン!$B$4,IF(I63=プルダウン!$D$4,1,IF(I63=プルダウン!$D$5,1,0)),0))</f>
        <v>0</v>
      </c>
      <c r="J62" s="19">
        <f>IF(J61=プルダウン!$B$3,IF(J63=プルダウン!$D$4,1,IF(J63=プルダウン!$D$5,1,0)),IF(J61=プルダウン!$B$4,IF(J63=プルダウン!$D$4,1,IF(J63=プルダウン!$D$5,1,0)),0))</f>
        <v>0</v>
      </c>
      <c r="K62" s="19">
        <f>IF(K61=プルダウン!$B$3,IF(K63=プルダウン!$D$4,1,IF(K63=プルダウン!$D$5,1,0)),IF(K61=プルダウン!$B$4,IF(K63=プルダウン!$D$4,1,IF(K63=プルダウン!$D$5,1,0)),0))</f>
        <v>0</v>
      </c>
      <c r="L62" s="19">
        <f>IF(L61=プルダウン!$B$3,IF(L63=プルダウン!$D$4,1,IF(L63=プルダウン!$D$5,1,0)),IF(L61=プルダウン!$B$4,IF(L63=プルダウン!$D$4,1,IF(L63=プルダウン!$D$5,1,0)),0))</f>
        <v>0</v>
      </c>
      <c r="M62" s="19">
        <f>IF(M61=プルダウン!$B$3,IF(M63=プルダウン!$D$4,1,IF(M63=プルダウン!$D$5,1,0)),IF(M61=プルダウン!$B$4,IF(M63=プルダウン!$D$4,1,IF(M63=プルダウン!$D$5,1,0)),0))</f>
        <v>0</v>
      </c>
      <c r="N62" s="19">
        <f>IF(N61=プルダウン!$B$3,IF(N63=プルダウン!$D$4,1,IF(N63=プルダウン!$D$5,1,0)),IF(N61=プルダウン!$B$4,IF(N63=プルダウン!$D$4,1,IF(N63=プルダウン!$D$5,1,0)),0))</f>
        <v>0</v>
      </c>
      <c r="O62" s="8">
        <f>IF(O61=プルダウン!$B$3,IF(O63=プルダウン!$D$4,1,IF(O63=プルダウン!$D$5,1,0)),IF(O61=プルダウン!$B$4,IF(O63=プルダウン!$D$4,1,IF(O63=プルダウン!$D$5,1,0)),0))</f>
        <v>0</v>
      </c>
      <c r="P62" s="8">
        <f>IF(P61=プルダウン!$B$3,IF(P63=プルダウン!$D$4,1,IF(P63=プルダウン!$D$5,1,0)),IF(P61=プルダウン!$B$4,IF(P63=プルダウン!$D$4,1,IF(P63=プルダウン!$D$5,1,0)),0))</f>
        <v>1</v>
      </c>
      <c r="Q62" s="8">
        <f>IF(Q61=プルダウン!$B$3,IF(Q63=プルダウン!$D$4,1,IF(Q63=プルダウン!$D$5,1,0)),IF(Q61=プルダウン!$B$4,IF(Q63=プルダウン!$D$4,1,IF(Q63=プルダウン!$D$5,1,0)),0))</f>
        <v>0</v>
      </c>
      <c r="R62" s="19">
        <f>IF(R61=プルダウン!$B$3,IF(R63=プルダウン!$D$4,1,IF(R63=プルダウン!$D$5,1,0)),IF(R61=プルダウン!$B$4,IF(R63=プルダウン!$D$4,1,IF(R63=プルダウン!$D$5,1,0)),0))</f>
        <v>0</v>
      </c>
      <c r="S62" s="19">
        <f>IF(S61=プルダウン!$B$3,IF(S63=プルダウン!$D$4,1,IF(S63=プルダウン!$D$5,1,0)),IF(S61=プルダウン!$B$4,IF(S63=プルダウン!$D$4,1,IF(S63=プルダウン!$D$5,1,0)),0))</f>
        <v>0</v>
      </c>
      <c r="T62" s="19">
        <f>IF(T61=プルダウン!$B$3,IF(T63=プルダウン!$D$4,1,IF(T63=プルダウン!$D$5,1,0)),IF(T61=プルダウン!$B$4,IF(T63=プルダウン!$D$4,1,IF(T63=プルダウン!$D$5,1,0)),0))</f>
        <v>0</v>
      </c>
      <c r="U62" s="19">
        <f>IF(U61=プルダウン!$B$3,IF(U63=プルダウン!$D$4,1,IF(U63=プルダウン!$D$5,1,0)),IF(U61=プルダウン!$B$4,IF(U63=プルダウン!$D$4,1,IF(U63=プルダウン!$D$5,1,0)),0))</f>
        <v>1</v>
      </c>
      <c r="V62" s="8">
        <f>IF(V61=プルダウン!$B$3,IF(V63=プルダウン!$D$4,1,IF(V63=プルダウン!$D$5,1,0)),IF(V61=プルダウン!$B$4,IF(V63=プルダウン!$D$4,1,IF(V63=プルダウン!$D$5,1,0)),0))</f>
        <v>1</v>
      </c>
      <c r="W62" s="8">
        <f>IF(W61=プルダウン!$B$3,IF(W63=プルダウン!$D$4,1,IF(W63=プルダウン!$D$5,1,0)),IF(W61=プルダウン!$B$4,IF(W63=プルダウン!$D$4,1,IF(W63=プルダウン!$D$5,1,0)),0))</f>
        <v>1</v>
      </c>
      <c r="X62" s="19">
        <f>IF(X61=プルダウン!$B$3,IF(X63=プルダウン!$D$4,1,IF(X63=プルダウン!$D$5,1,0)),IF(X61=プルダウン!$B$4,IF(X63=プルダウン!$D$4,1,IF(X63=プルダウン!$D$5,1,0)),0))</f>
        <v>0</v>
      </c>
      <c r="Y62" s="19">
        <f>IF(Y61=プルダウン!$B$3,IF(Y63=プルダウン!$D$4,1,IF(Y63=プルダウン!$D$5,1,0)),IF(Y61=プルダウン!$B$4,IF(Y63=プルダウン!$D$4,1,IF(Y63=プルダウン!$D$5,1,0)),0))</f>
        <v>0</v>
      </c>
      <c r="Z62" s="19">
        <f>IF(Z61=プルダウン!$B$3,IF(Z63=プルダウン!$D$4,1,IF(Z63=プルダウン!$D$5,1,0)),IF(Z61=プルダウン!$B$4,IF(Z63=プルダウン!$D$4,1,IF(Z63=プルダウン!$D$5,1,0)),0))</f>
        <v>0</v>
      </c>
      <c r="AA62" s="19">
        <f>IF(AA61=プルダウン!$B$3,IF(AA63=プルダウン!$D$4,1,IF(AA63=プルダウン!$D$5,1,0)),IF(AA61=プルダウン!$B$4,IF(AA63=プルダウン!$D$4,1,IF(AA63=プルダウン!$D$5,1,0)),0))</f>
        <v>0</v>
      </c>
      <c r="AB62" s="19">
        <f>IF(AB61=プルダウン!$B$3,IF(AB63=プルダウン!$D$4,1,IF(AB63=プルダウン!$D$5,1,0)),IF(AB61=プルダウン!$B$4,IF(AB63=プルダウン!$D$4,1,IF(AB63=プルダウン!$D$5,1,0)),0))</f>
        <v>0</v>
      </c>
      <c r="AC62" s="8">
        <f>IF(AC61=プルダウン!$B$3,IF(AC63=プルダウン!$D$4,1,IF(AC63=プルダウン!$D$5,1,0)),IF(AC61=プルダウン!$B$4,IF(AC63=プルダウン!$D$4,1,IF(AC63=プルダウン!$D$5,1,0)),0))</f>
        <v>0</v>
      </c>
      <c r="AD62" s="8">
        <f>IF(AD61=プルダウン!$B$3,IF(AD63=プルダウン!$D$4,1,IF(AD63=プルダウン!$D$5,1,0)),IF(AD61=プルダウン!$B$4,IF(AD63=プルダウン!$D$4,1,IF(AD63=プルダウン!$D$5,1,0)),0))</f>
        <v>1</v>
      </c>
      <c r="AE62" s="19">
        <f>IF(AE61=プルダウン!$B$3,IF(AE63=プルダウン!$D$4,1,IF(AE63=プルダウン!$D$5,1,0)),IF(AE61=プルダウン!$B$4,IF(AE63=プルダウン!$D$4,1,IF(AE63=プルダウン!$D$5,1,0)),0))</f>
        <v>0</v>
      </c>
      <c r="AF62" s="19">
        <f>IF(AF61=プルダウン!$B$3,IF(AF63=プルダウン!$D$4,1,IF(AF63=プルダウン!$D$5,1,0)),IF(AF61=プルダウン!$B$4,IF(AF63=プルダウン!$D$4,1,IF(AF63=プルダウン!$D$5,1,0)),0))</f>
        <v>0</v>
      </c>
      <c r="AG62" s="19">
        <f>IF(AG61=プルダウン!$B$3,IF(AG63=プルダウン!$D$4,1,IF(AG63=プルダウン!$D$5,1,0)),IF(AG61=プルダウン!$B$4,IF(AG63=プルダウン!$D$4,1,IF(AG63=プルダウン!$D$5,1,0)),0))</f>
        <v>0</v>
      </c>
      <c r="AH62" s="19">
        <f>IF(AH61=プルダウン!$B$3,IF(AH63=プルダウン!$D$4,1,IF(AH63=プルダウン!$D$5,1,0)),IF(AH61=プルダウン!$B$4,IF(AH63=プルダウン!$D$4,1,IF(AH63=プルダウン!$D$5,1,0)),0))</f>
        <v>0</v>
      </c>
      <c r="AI62" s="19">
        <f>IF(AI61=プルダウン!$B$3,IF(AI63=プルダウン!$D$4,1,IF(AI63=プルダウン!$D$5,1,0)),IF(AI61=プルダウン!$B$4,IF(AI63=プルダウン!$D$4,1,IF(AI63=プルダウン!$D$5,1,0)),0))</f>
        <v>0</v>
      </c>
      <c r="AJ62" s="8">
        <f>IF(AJ61=プルダウン!$B$3,IF(AJ63=プルダウン!$D$4,1,IF(AJ63=プルダウン!$D$5,1,0)),IF(AJ61=プルダウン!$B$4,IF(AJ63=プルダウン!$D$4,1,IF(AJ63=プルダウン!$D$5,1,0)),0))</f>
        <v>0</v>
      </c>
      <c r="AK62" s="28">
        <f>IF(AK61=プルダウン!$B$3,IF(AK63=プルダウン!$D$4,1,IF(AK63=プルダウン!$D$5,1,0)),IF(AK61=プルダウン!$B$4,IF(AK63=プルダウン!$D$4,1,IF(AK63=プルダウン!$D$5,1,0)),0))</f>
        <v>1</v>
      </c>
      <c r="AL62" s="22"/>
      <c r="AM62" s="11"/>
      <c r="AN62" s="11"/>
      <c r="AO62" s="11"/>
      <c r="AP62" s="20"/>
      <c r="AQ62" s="21"/>
      <c r="AR62" s="109"/>
      <c r="AS62" s="107"/>
      <c r="AT62" s="107"/>
      <c r="AU62" s="107"/>
      <c r="AV62" s="107"/>
      <c r="AW62" s="108"/>
    </row>
    <row r="63" spans="1:49" ht="20.25" customHeight="1" thickBot="1" x14ac:dyDescent="0.2">
      <c r="A63" s="80"/>
      <c r="B63" s="81"/>
      <c r="C63" s="81"/>
      <c r="D63" s="73" t="s">
        <v>18</v>
      </c>
      <c r="E63" s="74"/>
      <c r="F63" s="75"/>
      <c r="G63" s="8" t="s">
        <v>35</v>
      </c>
      <c r="H63" s="8" t="s">
        <v>35</v>
      </c>
      <c r="I63" s="8" t="s">
        <v>35</v>
      </c>
      <c r="J63" s="19" t="s">
        <v>34</v>
      </c>
      <c r="K63" s="19" t="s">
        <v>34</v>
      </c>
      <c r="L63" s="19" t="s">
        <v>34</v>
      </c>
      <c r="M63" s="19" t="s">
        <v>34</v>
      </c>
      <c r="N63" s="19" t="s">
        <v>34</v>
      </c>
      <c r="O63" s="8" t="s">
        <v>34</v>
      </c>
      <c r="P63" s="8" t="s">
        <v>35</v>
      </c>
      <c r="Q63" s="8" t="s">
        <v>34</v>
      </c>
      <c r="R63" s="19" t="s">
        <v>34</v>
      </c>
      <c r="S63" s="19" t="s">
        <v>34</v>
      </c>
      <c r="T63" s="19" t="s">
        <v>34</v>
      </c>
      <c r="U63" s="29" t="s">
        <v>36</v>
      </c>
      <c r="V63" s="8" t="s">
        <v>35</v>
      </c>
      <c r="W63" s="8" t="s">
        <v>35</v>
      </c>
      <c r="X63" s="19" t="s">
        <v>34</v>
      </c>
      <c r="Y63" s="19" t="s">
        <v>34</v>
      </c>
      <c r="Z63" s="19" t="s">
        <v>34</v>
      </c>
      <c r="AA63" s="19" t="s">
        <v>34</v>
      </c>
      <c r="AB63" s="19" t="s">
        <v>34</v>
      </c>
      <c r="AC63" s="8" t="s">
        <v>34</v>
      </c>
      <c r="AD63" s="8" t="s">
        <v>35</v>
      </c>
      <c r="AE63" s="19" t="s">
        <v>34</v>
      </c>
      <c r="AF63" s="19" t="s">
        <v>34</v>
      </c>
      <c r="AG63" s="19" t="s">
        <v>34</v>
      </c>
      <c r="AH63" s="19" t="s">
        <v>34</v>
      </c>
      <c r="AI63" s="29" t="s">
        <v>34</v>
      </c>
      <c r="AJ63" s="10" t="s">
        <v>34</v>
      </c>
      <c r="AK63" s="32" t="s">
        <v>35</v>
      </c>
      <c r="AL63" s="76" t="s">
        <v>21</v>
      </c>
      <c r="AM63" s="77"/>
      <c r="AN63" s="77"/>
      <c r="AO63" s="77"/>
      <c r="AP63" s="78">
        <f>SUM(G62:AK62)</f>
        <v>6</v>
      </c>
      <c r="AQ63" s="79"/>
      <c r="AR63" s="82" t="s">
        <v>73</v>
      </c>
      <c r="AS63" s="83"/>
      <c r="AT63" s="83"/>
      <c r="AU63" s="83"/>
      <c r="AV63" s="83"/>
      <c r="AW63" s="84"/>
    </row>
    <row r="64" spans="1:49" ht="20.25" customHeight="1" x14ac:dyDescent="0.15">
      <c r="A64" s="50" t="s">
        <v>84</v>
      </c>
      <c r="B64" s="51"/>
      <c r="C64" s="51"/>
      <c r="D64" s="58" t="s">
        <v>20</v>
      </c>
      <c r="E64" s="59"/>
      <c r="F64" s="60"/>
      <c r="G64" s="17">
        <v>1</v>
      </c>
      <c r="H64" s="17">
        <v>2</v>
      </c>
      <c r="I64" s="17">
        <v>3</v>
      </c>
      <c r="J64" s="17">
        <v>4</v>
      </c>
      <c r="K64" s="17">
        <v>5</v>
      </c>
      <c r="L64" s="5">
        <v>6</v>
      </c>
      <c r="M64" s="5">
        <v>7</v>
      </c>
      <c r="N64" s="17">
        <v>8</v>
      </c>
      <c r="O64" s="17">
        <v>9</v>
      </c>
      <c r="P64" s="17">
        <v>10</v>
      </c>
      <c r="Q64" s="5">
        <v>11</v>
      </c>
      <c r="R64" s="17">
        <v>12</v>
      </c>
      <c r="S64" s="5">
        <v>13</v>
      </c>
      <c r="T64" s="5">
        <v>14</v>
      </c>
      <c r="U64" s="17">
        <v>15</v>
      </c>
      <c r="V64" s="17">
        <v>16</v>
      </c>
      <c r="W64" s="17">
        <v>17</v>
      </c>
      <c r="X64" s="17">
        <v>18</v>
      </c>
      <c r="Y64" s="17">
        <v>19</v>
      </c>
      <c r="Z64" s="5">
        <v>20</v>
      </c>
      <c r="AA64" s="5">
        <v>21</v>
      </c>
      <c r="AB64" s="17">
        <v>22</v>
      </c>
      <c r="AC64" s="17">
        <v>23</v>
      </c>
      <c r="AD64" s="17">
        <v>24</v>
      </c>
      <c r="AE64" s="17">
        <v>25</v>
      </c>
      <c r="AF64" s="17">
        <v>26</v>
      </c>
      <c r="AG64" s="5">
        <v>27</v>
      </c>
      <c r="AH64" s="5">
        <v>28</v>
      </c>
      <c r="AI64" s="18"/>
      <c r="AJ64" s="18"/>
      <c r="AK64" s="24"/>
      <c r="AL64" s="61" t="s">
        <v>55</v>
      </c>
      <c r="AM64" s="62"/>
      <c r="AN64" s="62"/>
      <c r="AO64" s="62"/>
      <c r="AP64" s="62"/>
      <c r="AQ64" s="63"/>
      <c r="AR64" s="89" t="s">
        <v>64</v>
      </c>
      <c r="AS64" s="90"/>
      <c r="AT64" s="90"/>
      <c r="AU64" s="90"/>
      <c r="AV64" s="90"/>
      <c r="AW64" s="91"/>
    </row>
    <row r="65" spans="1:49" ht="20.25" customHeight="1" x14ac:dyDescent="0.15">
      <c r="A65" s="53"/>
      <c r="B65" s="49"/>
      <c r="C65" s="49"/>
      <c r="D65" s="65" t="s">
        <v>9</v>
      </c>
      <c r="E65" s="66"/>
      <c r="F65" s="67"/>
      <c r="G65" s="19" t="s">
        <v>60</v>
      </c>
      <c r="H65" s="19" t="s">
        <v>2</v>
      </c>
      <c r="I65" s="19" t="s">
        <v>3</v>
      </c>
      <c r="J65" s="19" t="s">
        <v>4</v>
      </c>
      <c r="K65" s="19" t="s">
        <v>5</v>
      </c>
      <c r="L65" s="8" t="s">
        <v>6</v>
      </c>
      <c r="M65" s="8" t="s">
        <v>7</v>
      </c>
      <c r="N65" s="19" t="s">
        <v>8</v>
      </c>
      <c r="O65" s="19" t="s">
        <v>2</v>
      </c>
      <c r="P65" s="19" t="s">
        <v>3</v>
      </c>
      <c r="Q65" s="8" t="s">
        <v>4</v>
      </c>
      <c r="R65" s="19" t="s">
        <v>5</v>
      </c>
      <c r="S65" s="8" t="s">
        <v>6</v>
      </c>
      <c r="T65" s="8" t="s">
        <v>7</v>
      </c>
      <c r="U65" s="19" t="s">
        <v>8</v>
      </c>
      <c r="V65" s="19" t="s">
        <v>2</v>
      </c>
      <c r="W65" s="19" t="s">
        <v>3</v>
      </c>
      <c r="X65" s="19" t="s">
        <v>4</v>
      </c>
      <c r="Y65" s="19" t="s">
        <v>5</v>
      </c>
      <c r="Z65" s="8" t="s">
        <v>6</v>
      </c>
      <c r="AA65" s="8" t="s">
        <v>7</v>
      </c>
      <c r="AB65" s="19" t="s">
        <v>8</v>
      </c>
      <c r="AC65" s="19" t="s">
        <v>2</v>
      </c>
      <c r="AD65" s="19" t="s">
        <v>3</v>
      </c>
      <c r="AE65" s="19" t="s">
        <v>4</v>
      </c>
      <c r="AF65" s="19" t="s">
        <v>5</v>
      </c>
      <c r="AG65" s="8" t="s">
        <v>6</v>
      </c>
      <c r="AH65" s="8" t="s">
        <v>7</v>
      </c>
      <c r="AI65" s="19"/>
      <c r="AJ65" s="19"/>
      <c r="AK65" s="23"/>
      <c r="AL65" s="64"/>
      <c r="AM65" s="62"/>
      <c r="AN65" s="62"/>
      <c r="AO65" s="62"/>
      <c r="AP65" s="62"/>
      <c r="AQ65" s="63"/>
      <c r="AR65" s="92">
        <f>AP68/AP66</f>
        <v>0.39285714285714285</v>
      </c>
      <c r="AS65" s="93"/>
      <c r="AT65" s="93"/>
      <c r="AU65" s="93"/>
      <c r="AV65" s="93"/>
      <c r="AW65" s="94"/>
    </row>
    <row r="66" spans="1:49" ht="20.25" customHeight="1" x14ac:dyDescent="0.15">
      <c r="A66" s="53"/>
      <c r="B66" s="49"/>
      <c r="C66" s="49"/>
      <c r="D66" s="65" t="s">
        <v>16</v>
      </c>
      <c r="E66" s="66"/>
      <c r="F66" s="67"/>
      <c r="G66" s="19" t="s">
        <v>22</v>
      </c>
      <c r="H66" s="8" t="s">
        <v>22</v>
      </c>
      <c r="I66" s="8" t="s">
        <v>22</v>
      </c>
      <c r="J66" s="19" t="s">
        <v>22</v>
      </c>
      <c r="K66" s="19" t="s">
        <v>22</v>
      </c>
      <c r="L66" s="19" t="s">
        <v>22</v>
      </c>
      <c r="M66" s="19" t="s">
        <v>22</v>
      </c>
      <c r="N66" s="19" t="s">
        <v>22</v>
      </c>
      <c r="O66" s="8" t="s">
        <v>22</v>
      </c>
      <c r="P66" s="8" t="s">
        <v>22</v>
      </c>
      <c r="Q66" s="8" t="s">
        <v>22</v>
      </c>
      <c r="R66" s="19" t="s">
        <v>22</v>
      </c>
      <c r="S66" s="19" t="s">
        <v>22</v>
      </c>
      <c r="T66" s="19" t="s">
        <v>22</v>
      </c>
      <c r="U66" s="19" t="s">
        <v>22</v>
      </c>
      <c r="V66" s="8" t="s">
        <v>22</v>
      </c>
      <c r="W66" s="8" t="s">
        <v>22</v>
      </c>
      <c r="X66" s="19" t="s">
        <v>22</v>
      </c>
      <c r="Y66" s="19" t="s">
        <v>22</v>
      </c>
      <c r="Z66" s="19" t="s">
        <v>22</v>
      </c>
      <c r="AA66" s="19" t="s">
        <v>22</v>
      </c>
      <c r="AB66" s="19" t="s">
        <v>22</v>
      </c>
      <c r="AC66" s="8" t="s">
        <v>22</v>
      </c>
      <c r="AD66" s="8" t="s">
        <v>22</v>
      </c>
      <c r="AE66" s="19" t="s">
        <v>22</v>
      </c>
      <c r="AF66" s="19" t="s">
        <v>22</v>
      </c>
      <c r="AG66" s="19" t="s">
        <v>22</v>
      </c>
      <c r="AH66" s="19" t="s">
        <v>22</v>
      </c>
      <c r="AI66" s="19"/>
      <c r="AJ66" s="19"/>
      <c r="AK66" s="23"/>
      <c r="AL66" s="64" t="s">
        <v>52</v>
      </c>
      <c r="AM66" s="62"/>
      <c r="AN66" s="62"/>
      <c r="AO66" s="62"/>
      <c r="AP66" s="68">
        <f>COUNTIF(G66:AK66,プルダウン!$B$3)+COUNTIF(G66:AK66,プルダウン!$B$4)</f>
        <v>28</v>
      </c>
      <c r="AQ66" s="69"/>
      <c r="AR66" s="95" t="s">
        <v>65</v>
      </c>
      <c r="AS66" s="96"/>
      <c r="AT66" s="96"/>
      <c r="AU66" s="96"/>
      <c r="AV66" s="96"/>
      <c r="AW66" s="97"/>
    </row>
    <row r="67" spans="1:49" ht="14.25" hidden="1" customHeight="1" x14ac:dyDescent="0.15">
      <c r="A67" s="53"/>
      <c r="B67" s="49"/>
      <c r="C67" s="49"/>
      <c r="D67" s="70"/>
      <c r="E67" s="71"/>
      <c r="F67" s="72"/>
      <c r="G67" s="19">
        <f>IF(G66=プルダウン!$B$3,IF(G68=プルダウン!$D$4,1,IF(G68=プルダウン!$D$5,1,0)),IF(G66=プルダウン!$B$4,IF(G68=プルダウン!$D$4,1,IF(G68=プルダウン!$D$5,1,0)),0))</f>
        <v>0</v>
      </c>
      <c r="H67" s="19">
        <f>IF(H66=プルダウン!$B$3,IF(H68=プルダウン!$D$4,1,IF(H68=プルダウン!$D$5,1,0)),IF(H66=プルダウン!$B$4,IF(H68=プルダウン!$D$4,1,IF(H68=プルダウン!$D$5,1,0)),0))</f>
        <v>0</v>
      </c>
      <c r="I67" s="19">
        <f>IF(I66=プルダウン!$B$3,IF(I68=プルダウン!$D$4,1,IF(I68=プルダウン!$D$5,1,0)),IF(I66=プルダウン!$B$4,IF(I68=プルダウン!$D$4,1,IF(I68=プルダウン!$D$5,1,0)),0))</f>
        <v>0</v>
      </c>
      <c r="J67" s="19">
        <f>IF(J66=プルダウン!$B$3,IF(J68=プルダウン!$D$4,1,IF(J68=プルダウン!$D$5,1,0)),IF(J66=プルダウン!$B$4,IF(J68=プルダウン!$D$4,1,IF(J68=プルダウン!$D$5,1,0)),0))</f>
        <v>0</v>
      </c>
      <c r="K67" s="19">
        <f>IF(K66=プルダウン!$B$3,IF(K68=プルダウン!$D$4,1,IF(K68=プルダウン!$D$5,1,0)),IF(K66=プルダウン!$B$4,IF(K68=プルダウン!$D$4,1,IF(K68=プルダウン!$D$5,1,0)),0))</f>
        <v>0</v>
      </c>
      <c r="L67" s="8">
        <f>IF(L66=プルダウン!$B$3,IF(L68=プルダウン!$D$4,1,IF(L68=プルダウン!$D$5,1,0)),IF(L66=プルダウン!$B$4,IF(L68=プルダウン!$D$4,1,IF(L68=プルダウン!$D$5,1,0)),0))</f>
        <v>1</v>
      </c>
      <c r="M67" s="8">
        <f>IF(M66=プルダウン!$B$3,IF(M68=プルダウン!$D$4,1,IF(M68=プルダウン!$D$5,1,0)),IF(M66=プルダウン!$B$4,IF(M68=プルダウン!$D$4,1,IF(M68=プルダウン!$D$5,1,0)),0))</f>
        <v>1</v>
      </c>
      <c r="N67" s="19">
        <f>IF(N66=プルダウン!$B$3,IF(N68=プルダウン!$D$4,1,IF(N68=プルダウン!$D$5,1,0)),IF(N66=プルダウン!$B$4,IF(N68=プルダウン!$D$4,1,IF(N68=プルダウン!$D$5,1,0)),0))</f>
        <v>0</v>
      </c>
      <c r="O67" s="19">
        <f>IF(O66=プルダウン!$B$3,IF(O68=プルダウン!$D$4,1,IF(O68=プルダウン!$D$5,1,0)),IF(O66=プルダウン!$B$4,IF(O68=プルダウン!$D$4,1,IF(O68=プルダウン!$D$5,1,0)),0))</f>
        <v>0</v>
      </c>
      <c r="P67" s="19">
        <f>IF(P66=プルダウン!$B$3,IF(P68=プルダウン!$D$4,1,IF(P68=プルダウン!$D$5,1,0)),IF(P66=プルダウン!$B$4,IF(P68=プルダウン!$D$4,1,IF(P68=プルダウン!$D$5,1,0)),0))</f>
        <v>0</v>
      </c>
      <c r="Q67" s="8">
        <f>IF(Q66=プルダウン!$B$3,IF(Q68=プルダウン!$D$4,1,IF(Q68=プルダウン!$D$5,1,0)),IF(Q66=プルダウン!$B$4,IF(Q68=プルダウン!$D$4,1,IF(Q68=プルダウン!$D$5,1,0)),0))</f>
        <v>1</v>
      </c>
      <c r="R67" s="19">
        <f>IF(R66=プルダウン!$B$3,IF(R68=プルダウン!$D$4,1,IF(R68=プルダウン!$D$5,1,0)),IF(R66=プルダウン!$B$4,IF(R68=プルダウン!$D$4,1,IF(R68=プルダウン!$D$5,1,0)),0))</f>
        <v>0</v>
      </c>
      <c r="S67" s="8">
        <f>IF(S66=プルダウン!$B$3,IF(S68=プルダウン!$D$4,1,IF(S68=プルダウン!$D$5,1,0)),IF(S66=プルダウン!$B$4,IF(S68=プルダウン!$D$4,1,IF(S68=プルダウン!$D$5,1,0)),0))</f>
        <v>1</v>
      </c>
      <c r="T67" s="8">
        <f>IF(T66=プルダウン!$B$3,IF(T68=プルダウン!$D$4,1,IF(T68=プルダウン!$D$5,1,0)),IF(T66=プルダウン!$B$4,IF(T68=プルダウン!$D$4,1,IF(T68=プルダウン!$D$5,1,0)),0))</f>
        <v>1</v>
      </c>
      <c r="U67" s="19">
        <f>IF(U66=プルダウン!$B$3,IF(U68=プルダウン!$D$4,1,IF(U68=プルダウン!$D$5,1,0)),IF(U66=プルダウン!$B$4,IF(U68=プルダウン!$D$4,1,IF(U68=プルダウン!$D$5,1,0)),0))</f>
        <v>0</v>
      </c>
      <c r="V67" s="19">
        <f>IF(V66=プルダウン!$B$3,IF(V68=プルダウン!$D$4,1,IF(V68=プルダウン!$D$5,1,0)),IF(V66=プルダウン!$B$4,IF(V68=プルダウン!$D$4,1,IF(V68=プルダウン!$D$5,1,0)),0))</f>
        <v>0</v>
      </c>
      <c r="W67" s="19">
        <f>IF(W66=プルダウン!$B$3,IF(W68=プルダウン!$D$4,1,IF(W68=プルダウン!$D$5,1,0)),IF(W66=プルダウン!$B$4,IF(W68=プルダウン!$D$4,1,IF(W68=プルダウン!$D$5,1,0)),0))</f>
        <v>0</v>
      </c>
      <c r="X67" s="19">
        <f>IF(X66=プルダウン!$B$3,IF(X68=プルダウン!$D$4,1,IF(X68=プルダウン!$D$5,1,0)),IF(X66=プルダウン!$B$4,IF(X68=プルダウン!$D$4,1,IF(X68=プルダウン!$D$5,1,0)),0))</f>
        <v>0</v>
      </c>
      <c r="Y67" s="19">
        <f>IF(Y66=プルダウン!$B$3,IF(Y68=プルダウン!$D$4,1,IF(Y68=プルダウン!$D$5,1,0)),IF(Y66=プルダウン!$B$4,IF(Y68=プルダウン!$D$4,1,IF(Y68=プルダウン!$D$5,1,0)),0))</f>
        <v>0</v>
      </c>
      <c r="Z67" s="8">
        <f>IF(Z66=プルダウン!$B$3,IF(Z68=プルダウン!$D$4,1,IF(Z68=プルダウン!$D$5,1,0)),IF(Z66=プルダウン!$B$4,IF(Z68=プルダウン!$D$4,1,IF(Z68=プルダウン!$D$5,1,0)),0))</f>
        <v>1</v>
      </c>
      <c r="AA67" s="8">
        <f>IF(AA66=プルダウン!$B$3,IF(AA68=プルダウン!$D$4,1,IF(AA68=プルダウン!$D$5,1,0)),IF(AA66=プルダウン!$B$4,IF(AA68=プルダウン!$D$4,1,IF(AA68=プルダウン!$D$5,1,0)),0))</f>
        <v>1</v>
      </c>
      <c r="AB67" s="19">
        <f>IF(AB66=プルダウン!$B$3,IF(AB68=プルダウン!$D$4,1,IF(AB68=プルダウン!$D$5,1,0)),IF(AB66=プルダウン!$B$4,IF(AB68=プルダウン!$D$4,1,IF(AB68=プルダウン!$D$5,1,0)),0))</f>
        <v>0</v>
      </c>
      <c r="AC67" s="19">
        <f>IF(AC66=プルダウン!$B$3,IF(AC68=プルダウン!$D$4,1,IF(AC68=プルダウン!$D$5,1,0)),IF(AC66=プルダウン!$B$4,IF(AC68=プルダウン!$D$4,1,IF(AC68=プルダウン!$D$5,1,0)),0))</f>
        <v>1</v>
      </c>
      <c r="AD67" s="19">
        <f>IF(AD66=プルダウン!$B$3,IF(AD68=プルダウン!$D$4,1,IF(AD68=プルダウン!$D$5,1,0)),IF(AD66=プルダウン!$B$4,IF(AD68=プルダウン!$D$4,1,IF(AD68=プルダウン!$D$5,1,0)),0))</f>
        <v>0</v>
      </c>
      <c r="AE67" s="19">
        <f>IF(AE66=プルダウン!$B$3,IF(AE68=プルダウン!$D$4,1,IF(AE68=プルダウン!$D$5,1,0)),IF(AE66=プルダウン!$B$4,IF(AE68=プルダウン!$D$4,1,IF(AE68=プルダウン!$D$5,1,0)),0))</f>
        <v>1</v>
      </c>
      <c r="AF67" s="19">
        <f>IF(AF66=プルダウン!$B$3,IF(AF68=プルダウン!$D$4,1,IF(AF68=プルダウン!$D$5,1,0)),IF(AF66=プルダウン!$B$4,IF(AF68=プルダウン!$D$4,1,IF(AF68=プルダウン!$D$5,1,0)),0))</f>
        <v>0</v>
      </c>
      <c r="AG67" s="8">
        <f>IF(AG66=プルダウン!$B$3,IF(AG68=プルダウン!$D$4,1,IF(AG68=プルダウン!$D$5,1,0)),IF(AG66=プルダウン!$B$4,IF(AG68=プルダウン!$D$4,1,IF(AG68=プルダウン!$D$5,1,0)),0))</f>
        <v>1</v>
      </c>
      <c r="AH67" s="8">
        <f>IF(AH66=プルダウン!$B$3,IF(AH68=プルダウン!$D$4,1,IF(AH68=プルダウン!$D$5,1,0)),IF(AH66=プルダウン!$B$4,IF(AH68=プルダウン!$D$4,1,IF(AH68=プルダウン!$D$5,1,0)),0))</f>
        <v>1</v>
      </c>
      <c r="AI67" s="19">
        <f>IF(AI66=プルダウン!$B$3,IF(AI68=プルダウン!$D$4,1,IF(AI68=プルダウン!$D$5,1,0)),IF(AI66=プルダウン!$B$4,IF(AI68=プルダウン!$D$4,1,IF(AI68=プルダウン!$D$5,1,0)),0))</f>
        <v>0</v>
      </c>
      <c r="AJ67" s="19">
        <f>IF(AJ66=プルダウン!$B$3,IF(AJ68=プルダウン!$D$4,1,IF(AJ68=プルダウン!$D$5,1,0)),IF(AJ66=プルダウン!$B$4,IF(AJ68=プルダウン!$D$4,1,IF(AJ68=プルダウン!$D$5,1,0)),0))</f>
        <v>0</v>
      </c>
      <c r="AK67" s="23">
        <f>IF(AK66=プルダウン!$B$3,IF(AK68=プルダウン!$D$4,1,IF(AK68=プルダウン!$D$5,1,0)),IF(AK66=プルダウン!$B$4,IF(AK68=プルダウン!$D$4,1,IF(AK68=プルダウン!$D$5,1,0)),0))</f>
        <v>0</v>
      </c>
      <c r="AL67" s="22"/>
      <c r="AM67" s="11"/>
      <c r="AN67" s="11"/>
      <c r="AO67" s="11"/>
      <c r="AP67" s="20"/>
      <c r="AQ67" s="21"/>
      <c r="AR67" s="109"/>
      <c r="AS67" s="107"/>
      <c r="AT67" s="107"/>
      <c r="AU67" s="107"/>
      <c r="AV67" s="107"/>
      <c r="AW67" s="108"/>
    </row>
    <row r="68" spans="1:49" ht="20.25" customHeight="1" thickBot="1" x14ac:dyDescent="0.2">
      <c r="A68" s="80"/>
      <c r="B68" s="81"/>
      <c r="C68" s="81"/>
      <c r="D68" s="73" t="s">
        <v>18</v>
      </c>
      <c r="E68" s="74"/>
      <c r="F68" s="75"/>
      <c r="G68" s="19" t="s">
        <v>34</v>
      </c>
      <c r="H68" s="19" t="s">
        <v>34</v>
      </c>
      <c r="I68" s="19" t="s">
        <v>34</v>
      </c>
      <c r="J68" s="19" t="s">
        <v>34</v>
      </c>
      <c r="K68" s="19" t="s">
        <v>34</v>
      </c>
      <c r="L68" s="8" t="s">
        <v>35</v>
      </c>
      <c r="M68" s="8" t="s">
        <v>35</v>
      </c>
      <c r="N68" s="19" t="s">
        <v>34</v>
      </c>
      <c r="O68" s="19" t="s">
        <v>34</v>
      </c>
      <c r="P68" s="19" t="s">
        <v>34</v>
      </c>
      <c r="Q68" s="8" t="s">
        <v>35</v>
      </c>
      <c r="R68" s="19" t="s">
        <v>34</v>
      </c>
      <c r="S68" s="8" t="s">
        <v>35</v>
      </c>
      <c r="T68" s="8" t="s">
        <v>35</v>
      </c>
      <c r="U68" s="19" t="s">
        <v>34</v>
      </c>
      <c r="V68" s="19" t="s">
        <v>34</v>
      </c>
      <c r="W68" s="19" t="s">
        <v>34</v>
      </c>
      <c r="X68" s="19" t="s">
        <v>34</v>
      </c>
      <c r="Y68" s="19" t="s">
        <v>34</v>
      </c>
      <c r="Z68" s="8" t="s">
        <v>35</v>
      </c>
      <c r="AA68" s="8" t="s">
        <v>35</v>
      </c>
      <c r="AB68" s="19" t="s">
        <v>34</v>
      </c>
      <c r="AC68" s="8" t="s">
        <v>35</v>
      </c>
      <c r="AD68" s="19" t="s">
        <v>34</v>
      </c>
      <c r="AE68" s="29" t="s">
        <v>36</v>
      </c>
      <c r="AF68" s="19" t="s">
        <v>34</v>
      </c>
      <c r="AG68" s="8" t="s">
        <v>35</v>
      </c>
      <c r="AH68" s="8" t="s">
        <v>35</v>
      </c>
      <c r="AI68" s="29"/>
      <c r="AJ68" s="29"/>
      <c r="AK68" s="30"/>
      <c r="AL68" s="76" t="s">
        <v>21</v>
      </c>
      <c r="AM68" s="77"/>
      <c r="AN68" s="77"/>
      <c r="AO68" s="77"/>
      <c r="AP68" s="78">
        <f>SUM(G67:AK67)</f>
        <v>11</v>
      </c>
      <c r="AQ68" s="79"/>
      <c r="AR68" s="82" t="s">
        <v>67</v>
      </c>
      <c r="AS68" s="83"/>
      <c r="AT68" s="83"/>
      <c r="AU68" s="83"/>
      <c r="AV68" s="83"/>
      <c r="AW68" s="84"/>
    </row>
    <row r="69" spans="1:49" ht="20.25" customHeight="1" x14ac:dyDescent="0.15">
      <c r="A69" s="50" t="s">
        <v>85</v>
      </c>
      <c r="B69" s="51"/>
      <c r="C69" s="52"/>
      <c r="D69" s="58" t="s">
        <v>20</v>
      </c>
      <c r="E69" s="59"/>
      <c r="F69" s="60"/>
      <c r="G69" s="17">
        <v>1</v>
      </c>
      <c r="H69" s="17">
        <v>2</v>
      </c>
      <c r="I69" s="17">
        <v>3</v>
      </c>
      <c r="J69" s="17">
        <v>4</v>
      </c>
      <c r="K69" s="17">
        <v>5</v>
      </c>
      <c r="L69" s="5">
        <v>6</v>
      </c>
      <c r="M69" s="5">
        <v>7</v>
      </c>
      <c r="N69" s="17">
        <v>8</v>
      </c>
      <c r="O69" s="17">
        <v>9</v>
      </c>
      <c r="P69" s="17">
        <v>10</v>
      </c>
      <c r="Q69" s="17">
        <v>11</v>
      </c>
      <c r="R69" s="17">
        <v>12</v>
      </c>
      <c r="S69" s="5">
        <v>13</v>
      </c>
      <c r="T69" s="5">
        <v>14</v>
      </c>
      <c r="U69" s="17">
        <v>15</v>
      </c>
      <c r="V69" s="17">
        <v>16</v>
      </c>
      <c r="W69" s="17">
        <v>17</v>
      </c>
      <c r="X69" s="17">
        <v>18</v>
      </c>
      <c r="Y69" s="17">
        <v>19</v>
      </c>
      <c r="Z69" s="5">
        <v>20</v>
      </c>
      <c r="AA69" s="5">
        <v>21</v>
      </c>
      <c r="AB69" s="17">
        <v>22</v>
      </c>
      <c r="AC69" s="17">
        <v>23</v>
      </c>
      <c r="AD69" s="17">
        <v>24</v>
      </c>
      <c r="AE69" s="17">
        <v>25</v>
      </c>
      <c r="AF69" s="17">
        <v>26</v>
      </c>
      <c r="AG69" s="5">
        <v>27</v>
      </c>
      <c r="AH69" s="5">
        <v>28</v>
      </c>
      <c r="AI69" s="18">
        <v>29</v>
      </c>
      <c r="AJ69" s="18">
        <v>30</v>
      </c>
      <c r="AK69" s="24">
        <v>31</v>
      </c>
      <c r="AL69" s="61" t="s">
        <v>55</v>
      </c>
      <c r="AM69" s="62"/>
      <c r="AN69" s="62"/>
      <c r="AO69" s="62"/>
      <c r="AP69" s="62"/>
      <c r="AQ69" s="63"/>
      <c r="AR69" s="89" t="s">
        <v>64</v>
      </c>
      <c r="AS69" s="90"/>
      <c r="AT69" s="90"/>
      <c r="AU69" s="90"/>
      <c r="AV69" s="90"/>
      <c r="AW69" s="91"/>
    </row>
    <row r="70" spans="1:49" ht="20.25" customHeight="1" x14ac:dyDescent="0.15">
      <c r="A70" s="53"/>
      <c r="B70" s="49"/>
      <c r="C70" s="54"/>
      <c r="D70" s="65" t="s">
        <v>9</v>
      </c>
      <c r="E70" s="66"/>
      <c r="F70" s="67"/>
      <c r="G70" s="19" t="s">
        <v>60</v>
      </c>
      <c r="H70" s="19" t="s">
        <v>2</v>
      </c>
      <c r="I70" s="19" t="s">
        <v>3</v>
      </c>
      <c r="J70" s="19" t="s">
        <v>4</v>
      </c>
      <c r="K70" s="19" t="s">
        <v>5</v>
      </c>
      <c r="L70" s="8" t="s">
        <v>6</v>
      </c>
      <c r="M70" s="8" t="s">
        <v>7</v>
      </c>
      <c r="N70" s="19" t="s">
        <v>8</v>
      </c>
      <c r="O70" s="19" t="s">
        <v>2</v>
      </c>
      <c r="P70" s="19" t="s">
        <v>3</v>
      </c>
      <c r="Q70" s="19" t="s">
        <v>4</v>
      </c>
      <c r="R70" s="19" t="s">
        <v>5</v>
      </c>
      <c r="S70" s="8" t="s">
        <v>6</v>
      </c>
      <c r="T70" s="8" t="s">
        <v>7</v>
      </c>
      <c r="U70" s="19" t="s">
        <v>8</v>
      </c>
      <c r="V70" s="19" t="s">
        <v>2</v>
      </c>
      <c r="W70" s="19" t="s">
        <v>3</v>
      </c>
      <c r="X70" s="19" t="s">
        <v>4</v>
      </c>
      <c r="Y70" s="19" t="s">
        <v>5</v>
      </c>
      <c r="Z70" s="8" t="s">
        <v>6</v>
      </c>
      <c r="AA70" s="8" t="s">
        <v>7</v>
      </c>
      <c r="AB70" s="19" t="s">
        <v>8</v>
      </c>
      <c r="AC70" s="19" t="s">
        <v>2</v>
      </c>
      <c r="AD70" s="19" t="s">
        <v>3</v>
      </c>
      <c r="AE70" s="19" t="s">
        <v>4</v>
      </c>
      <c r="AF70" s="19" t="s">
        <v>5</v>
      </c>
      <c r="AG70" s="8" t="s">
        <v>6</v>
      </c>
      <c r="AH70" s="8" t="s">
        <v>7</v>
      </c>
      <c r="AI70" s="19" t="s">
        <v>8</v>
      </c>
      <c r="AJ70" s="19" t="s">
        <v>2</v>
      </c>
      <c r="AK70" s="19" t="s">
        <v>3</v>
      </c>
      <c r="AL70" s="64"/>
      <c r="AM70" s="62"/>
      <c r="AN70" s="62"/>
      <c r="AO70" s="62"/>
      <c r="AP70" s="62"/>
      <c r="AQ70" s="63"/>
      <c r="AR70" s="92">
        <f>AP73/AP71</f>
        <v>0.29411764705882354</v>
      </c>
      <c r="AS70" s="93"/>
      <c r="AT70" s="93"/>
      <c r="AU70" s="93"/>
      <c r="AV70" s="93"/>
      <c r="AW70" s="94"/>
    </row>
    <row r="71" spans="1:49" ht="20.25" customHeight="1" x14ac:dyDescent="0.15">
      <c r="A71" s="53"/>
      <c r="B71" s="49"/>
      <c r="C71" s="54"/>
      <c r="D71" s="65" t="s">
        <v>16</v>
      </c>
      <c r="E71" s="66"/>
      <c r="F71" s="67"/>
      <c r="G71" s="19" t="s">
        <v>22</v>
      </c>
      <c r="H71" s="8" t="s">
        <v>22</v>
      </c>
      <c r="I71" s="8" t="s">
        <v>22</v>
      </c>
      <c r="J71" s="19" t="s">
        <v>22</v>
      </c>
      <c r="K71" s="19" t="s">
        <v>22</v>
      </c>
      <c r="L71" s="19" t="s">
        <v>22</v>
      </c>
      <c r="M71" s="19" t="s">
        <v>22</v>
      </c>
      <c r="N71" s="19" t="s">
        <v>22</v>
      </c>
      <c r="O71" s="8" t="s">
        <v>22</v>
      </c>
      <c r="P71" s="8" t="s">
        <v>22</v>
      </c>
      <c r="Q71" s="19" t="s">
        <v>22</v>
      </c>
      <c r="R71" s="19" t="s">
        <v>22</v>
      </c>
      <c r="S71" s="19" t="s">
        <v>22</v>
      </c>
      <c r="T71" s="19" t="s">
        <v>22</v>
      </c>
      <c r="U71" s="19" t="s">
        <v>22</v>
      </c>
      <c r="V71" s="8" t="s">
        <v>22</v>
      </c>
      <c r="W71" s="8" t="s">
        <v>22</v>
      </c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23"/>
      <c r="AL71" s="64" t="s">
        <v>52</v>
      </c>
      <c r="AM71" s="62"/>
      <c r="AN71" s="62"/>
      <c r="AO71" s="62"/>
      <c r="AP71" s="68">
        <f>COUNTIF(G71:AK71,プルダウン!$B$3)+COUNTIF(G71:AK71,プルダウン!$B$4)</f>
        <v>17</v>
      </c>
      <c r="AQ71" s="69"/>
      <c r="AR71" s="95" t="s">
        <v>65</v>
      </c>
      <c r="AS71" s="96"/>
      <c r="AT71" s="96"/>
      <c r="AU71" s="96"/>
      <c r="AV71" s="96"/>
      <c r="AW71" s="97"/>
    </row>
    <row r="72" spans="1:49" ht="18" hidden="1" customHeight="1" x14ac:dyDescent="0.15">
      <c r="A72" s="53"/>
      <c r="B72" s="49"/>
      <c r="C72" s="54"/>
      <c r="D72" s="70"/>
      <c r="E72" s="71"/>
      <c r="F72" s="72"/>
      <c r="G72" s="19">
        <f>IF(G71=プルダウン!$B$3,IF(G73=プルダウン!$D$4,1,IF(G73=プルダウン!$D$5,1,0)),IF(G71=プルダウン!$B$4,IF(G73=プルダウン!$D$4,1,IF(G73=プルダウン!$D$5,1,0)),0))</f>
        <v>0</v>
      </c>
      <c r="H72" s="19">
        <f>IF(H71=プルダウン!$B$3,IF(H73=プルダウン!$D$4,1,IF(H73=プルダウン!$D$5,1,0)),IF(H71=プルダウン!$B$4,IF(H73=プルダウン!$D$4,1,IF(H73=プルダウン!$D$5,1,0)),0))</f>
        <v>0</v>
      </c>
      <c r="I72" s="19">
        <f>IF(I71=プルダウン!$B$3,IF(I73=プルダウン!$D$4,1,IF(I73=プルダウン!$D$5,1,0)),IF(I71=プルダウン!$B$4,IF(I73=プルダウン!$D$4,1,IF(I73=プルダウン!$D$5,1,0)),0))</f>
        <v>0</v>
      </c>
      <c r="J72" s="19">
        <f>IF(J71=プルダウン!$B$3,IF(J73=プルダウン!$D$4,1,IF(J73=プルダウン!$D$5,1,0)),IF(J71=プルダウン!$B$4,IF(J73=プルダウン!$D$4,1,IF(J73=プルダウン!$D$5,1,0)),0))</f>
        <v>0</v>
      </c>
      <c r="K72" s="19">
        <f>IF(K71=プルダウン!$B$3,IF(K73=プルダウン!$D$4,1,IF(K73=プルダウン!$D$5,1,0)),IF(K71=プルダウン!$B$4,IF(K73=プルダウン!$D$4,1,IF(K73=プルダウン!$D$5,1,0)),0))</f>
        <v>0</v>
      </c>
      <c r="L72" s="8">
        <f>IF(L71=プルダウン!$B$3,IF(L73=プルダウン!$D$4,1,IF(L73=プルダウン!$D$5,1,0)),IF(L71=プルダウン!$B$4,IF(L73=プルダウン!$D$4,1,IF(L73=プルダウン!$D$5,1,0)),0))</f>
        <v>1</v>
      </c>
      <c r="M72" s="8">
        <f>IF(M71=プルダウン!$B$3,IF(M73=プルダウン!$D$4,1,IF(M73=プルダウン!$D$5,1,0)),IF(M71=プルダウン!$B$4,IF(M73=プルダウン!$D$4,1,IF(M73=プルダウン!$D$5,1,0)),0))</f>
        <v>1</v>
      </c>
      <c r="N72" s="19">
        <f>IF(N71=プルダウン!$B$3,IF(N73=プルダウン!$D$4,1,IF(N73=プルダウン!$D$5,1,0)),IF(N71=プルダウン!$B$4,IF(N73=プルダウン!$D$4,1,IF(N73=プルダウン!$D$5,1,0)),0))</f>
        <v>0</v>
      </c>
      <c r="O72" s="19">
        <f>IF(O71=プルダウン!$B$3,IF(O73=プルダウン!$D$4,1,IF(O73=プルダウン!$D$5,1,0)),IF(O71=プルダウン!$B$4,IF(O73=プルダウン!$D$4,1,IF(O73=プルダウン!$D$5,1,0)),0))</f>
        <v>0</v>
      </c>
      <c r="P72" s="19">
        <f>IF(P71=プルダウン!$B$3,IF(P73=プルダウン!$D$4,1,IF(P73=プルダウン!$D$5,1,0)),IF(P71=プルダウン!$B$4,IF(P73=プルダウン!$D$4,1,IF(P73=プルダウン!$D$5,1,0)),0))</f>
        <v>0</v>
      </c>
      <c r="Q72" s="19">
        <f>IF(Q71=プルダウン!$B$3,IF(Q73=プルダウン!$D$4,1,IF(Q73=プルダウン!$D$5,1,0)),IF(Q71=プルダウン!$B$4,IF(Q73=プルダウン!$D$4,1,IF(Q73=プルダウン!$D$5,1,0)),0))</f>
        <v>0</v>
      </c>
      <c r="R72" s="19">
        <f>IF(R71=プルダウン!$B$3,IF(R73=プルダウン!$D$4,1,IF(R73=プルダウン!$D$5,1,0)),IF(R71=プルダウン!$B$4,IF(R73=プルダウン!$D$4,1,IF(R73=プルダウン!$D$5,1,0)),0))</f>
        <v>1</v>
      </c>
      <c r="S72" s="8">
        <f>IF(S71=プルダウン!$B$3,IF(S73=プルダウン!$D$4,1,IF(S73=プルダウン!$D$5,1,0)),IF(S71=プルダウン!$B$4,IF(S73=プルダウン!$D$4,1,IF(S73=プルダウン!$D$5,1,0)),0))</f>
        <v>1</v>
      </c>
      <c r="T72" s="8">
        <f>IF(T71=プルダウン!$B$3,IF(T73=プルダウン!$D$4,1,IF(T73=プルダウン!$D$5,1,0)),IF(T71=プルダウン!$B$4,IF(T73=プルダウン!$D$4,1,IF(T73=プルダウン!$D$5,1,0)),0))</f>
        <v>1</v>
      </c>
      <c r="U72" s="19">
        <f>IF(U71=プルダウン!$B$3,IF(U73=プルダウン!$D$4,1,IF(U73=プルダウン!$D$5,1,0)),IF(U71=プルダウン!$B$4,IF(U73=プルダウン!$D$4,1,IF(U73=プルダウン!$D$5,1,0)),0))</f>
        <v>0</v>
      </c>
      <c r="V72" s="19">
        <f>IF(V71=プルダウン!$B$3,IF(V73=プルダウン!$D$4,1,IF(V73=プルダウン!$D$5,1,0)),IF(V71=プルダウン!$B$4,IF(V73=プルダウン!$D$4,1,IF(V73=プルダウン!$D$5,1,0)),0))</f>
        <v>0</v>
      </c>
      <c r="W72" s="19">
        <f>IF(W71=プルダウン!$B$3,IF(W73=プルダウン!$D$4,1,IF(W73=プルダウン!$D$5,1,0)),IF(W71=プルダウン!$B$4,IF(W73=プルダウン!$D$4,1,IF(W73=プルダウン!$D$5,1,0)),0))</f>
        <v>0</v>
      </c>
      <c r="X72" s="19">
        <f>IF(X71=プルダウン!$B$3,IF(X73=プルダウン!$D$4,1,IF(X73=プルダウン!$D$5,1,0)),IF(X71=プルダウン!$B$4,IF(X73=プルダウン!$D$4,1,IF(X73=プルダウン!$D$5,1,0)),0))</f>
        <v>0</v>
      </c>
      <c r="Y72" s="19">
        <f>IF(Y71=プルダウン!$B$3,IF(Y73=プルダウン!$D$4,1,IF(Y73=プルダウン!$D$5,1,0)),IF(Y71=プルダウン!$B$4,IF(Y73=プルダウン!$D$4,1,IF(Y73=プルダウン!$D$5,1,0)),0))</f>
        <v>0</v>
      </c>
      <c r="Z72" s="19">
        <f>IF(Z71=プルダウン!$B$3,IF(Z73=プルダウン!$D$4,1,IF(Z73=プルダウン!$D$5,1,0)),IF(Z71=プルダウン!$B$4,IF(Z73=プルダウン!$D$4,1,IF(Z73=プルダウン!$D$5,1,0)),0))</f>
        <v>0</v>
      </c>
      <c r="AA72" s="19">
        <f>IF(AA71=プルダウン!$B$3,IF(AA73=プルダウン!$D$4,1,IF(AA73=プルダウン!$D$5,1,0)),IF(AA71=プルダウン!$B$4,IF(AA73=プルダウン!$D$4,1,IF(AA73=プルダウン!$D$5,1,0)),0))</f>
        <v>0</v>
      </c>
      <c r="AB72" s="19">
        <f>IF(AB71=プルダウン!$B$3,IF(AB73=プルダウン!$D$4,1,IF(AB73=プルダウン!$D$5,1,0)),IF(AB71=プルダウン!$B$4,IF(AB73=プルダウン!$D$4,1,IF(AB73=プルダウン!$D$5,1,0)),0))</f>
        <v>0</v>
      </c>
      <c r="AC72" s="19">
        <f>IF(AC71=プルダウン!$B$3,IF(AC73=プルダウン!$D$4,1,IF(AC73=プルダウン!$D$5,1,0)),IF(AC71=プルダウン!$B$4,IF(AC73=プルダウン!$D$4,1,IF(AC73=プルダウン!$D$5,1,0)),0))</f>
        <v>0</v>
      </c>
      <c r="AD72" s="19">
        <f>IF(AD71=プルダウン!$B$3,IF(AD73=プルダウン!$D$4,1,IF(AD73=プルダウン!$D$5,1,0)),IF(AD71=プルダウン!$B$4,IF(AD73=プルダウン!$D$4,1,IF(AD73=プルダウン!$D$5,1,0)),0))</f>
        <v>0</v>
      </c>
      <c r="AE72" s="19">
        <f>IF(AE71=プルダウン!$B$3,IF(AE73=プルダウン!$D$4,1,IF(AE73=プルダウン!$D$5,1,0)),IF(AE71=プルダウン!$B$4,IF(AE73=プルダウン!$D$4,1,IF(AE73=プルダウン!$D$5,1,0)),0))</f>
        <v>0</v>
      </c>
      <c r="AF72" s="19">
        <f>IF(AF71=プルダウン!$B$3,IF(AF73=プルダウン!$D$4,1,IF(AF73=プルダウン!$D$5,1,0)),IF(AF71=プルダウン!$B$4,IF(AF73=プルダウン!$D$4,1,IF(AF73=プルダウン!$D$5,1,0)),0))</f>
        <v>0</v>
      </c>
      <c r="AG72" s="19">
        <f>IF(AG71=プルダウン!$B$3,IF(AG73=プルダウン!$D$4,1,IF(AG73=プルダウン!$D$5,1,0)),IF(AG71=プルダウン!$B$4,IF(AG73=プルダウン!$D$4,1,IF(AG73=プルダウン!$D$5,1,0)),0))</f>
        <v>0</v>
      </c>
      <c r="AH72" s="19">
        <f>IF(AH71=プルダウン!$B$3,IF(AH73=プルダウン!$D$4,1,IF(AH73=プルダウン!$D$5,1,0)),IF(AH71=プルダウン!$B$4,IF(AH73=プルダウン!$D$4,1,IF(AH73=プルダウン!$D$5,1,0)),0))</f>
        <v>0</v>
      </c>
      <c r="AI72" s="19">
        <f>IF(AI71=プルダウン!$B$3,IF(AI73=プルダウン!$D$4,1,IF(AI73=プルダウン!$D$5,1,0)),IF(AI71=プルダウン!$B$4,IF(AI73=プルダウン!$D$4,1,IF(AI73=プルダウン!$D$5,1,0)),0))</f>
        <v>0</v>
      </c>
      <c r="AJ72" s="19">
        <f>IF(AJ71=プルダウン!$B$3,IF(AJ73=プルダウン!$D$4,1,IF(AJ73=プルダウン!$D$5,1,0)),IF(AJ71=プルダウン!$B$4,IF(AJ73=プルダウン!$D$4,1,IF(AJ73=プルダウン!$D$5,1,0)),0))</f>
        <v>0</v>
      </c>
      <c r="AK72" s="23">
        <f>IF(AK71=プルダウン!$B$3,IF(AK73=プルダウン!$D$4,1,IF(AK73=プルダウン!$D$5,1,0)),IF(AK71=プルダウン!$B$4,IF(AK73=プルダウン!$D$4,1,IF(AK73=プルダウン!$D$5,1,0)),0))</f>
        <v>0</v>
      </c>
      <c r="AL72" s="22"/>
      <c r="AM72" s="11"/>
      <c r="AN72" s="11"/>
      <c r="AO72" s="11"/>
      <c r="AP72" s="20"/>
      <c r="AQ72" s="21"/>
      <c r="AR72" s="109"/>
      <c r="AS72" s="107"/>
      <c r="AT72" s="107"/>
      <c r="AU72" s="107"/>
      <c r="AV72" s="107"/>
      <c r="AW72" s="108"/>
    </row>
    <row r="73" spans="1:49" ht="20.25" customHeight="1" thickBot="1" x14ac:dyDescent="0.2">
      <c r="A73" s="55"/>
      <c r="B73" s="56"/>
      <c r="C73" s="57"/>
      <c r="D73" s="73" t="s">
        <v>18</v>
      </c>
      <c r="E73" s="74"/>
      <c r="F73" s="75"/>
      <c r="G73" s="29" t="s">
        <v>34</v>
      </c>
      <c r="H73" s="29" t="s">
        <v>34</v>
      </c>
      <c r="I73" s="29" t="s">
        <v>34</v>
      </c>
      <c r="J73" s="29" t="s">
        <v>34</v>
      </c>
      <c r="K73" s="29" t="s">
        <v>34</v>
      </c>
      <c r="L73" s="10" t="s">
        <v>35</v>
      </c>
      <c r="M73" s="10" t="s">
        <v>35</v>
      </c>
      <c r="N73" s="29" t="s">
        <v>34</v>
      </c>
      <c r="O73" s="29" t="s">
        <v>34</v>
      </c>
      <c r="P73" s="29" t="s">
        <v>34</v>
      </c>
      <c r="Q73" s="29" t="s">
        <v>34</v>
      </c>
      <c r="R73" s="29" t="s">
        <v>36</v>
      </c>
      <c r="S73" s="29" t="s">
        <v>35</v>
      </c>
      <c r="T73" s="29" t="s">
        <v>35</v>
      </c>
      <c r="U73" s="29" t="s">
        <v>34</v>
      </c>
      <c r="V73" s="29" t="s">
        <v>34</v>
      </c>
      <c r="W73" s="29" t="s">
        <v>34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76" t="s">
        <v>21</v>
      </c>
      <c r="AM73" s="77"/>
      <c r="AN73" s="77"/>
      <c r="AO73" s="77"/>
      <c r="AP73" s="78">
        <f>SUM(G72:AK72)</f>
        <v>5</v>
      </c>
      <c r="AQ73" s="79"/>
      <c r="AR73" s="82" t="s">
        <v>67</v>
      </c>
      <c r="AS73" s="83"/>
      <c r="AT73" s="83"/>
      <c r="AU73" s="83"/>
      <c r="AV73" s="83"/>
      <c r="AW73" s="84"/>
    </row>
  </sheetData>
  <mergeCells count="185">
    <mergeCell ref="AR66:AW66"/>
    <mergeCell ref="AR68:AW68"/>
    <mergeCell ref="AR69:AW69"/>
    <mergeCell ref="AR70:AW70"/>
    <mergeCell ref="AR71:AW71"/>
    <mergeCell ref="AR73:AW73"/>
    <mergeCell ref="AR3:AW13"/>
    <mergeCell ref="AR55:AW55"/>
    <mergeCell ref="AR56:AW56"/>
    <mergeCell ref="AR58:AW58"/>
    <mergeCell ref="AR59:AW59"/>
    <mergeCell ref="AR60:AW60"/>
    <mergeCell ref="AR61:AW61"/>
    <mergeCell ref="AR63:AW63"/>
    <mergeCell ref="AR64:AW64"/>
    <mergeCell ref="AR65:AW65"/>
    <mergeCell ref="AR44:AW44"/>
    <mergeCell ref="AR45:AW45"/>
    <mergeCell ref="AR46:AW46"/>
    <mergeCell ref="AR48:AW48"/>
    <mergeCell ref="AR49:AW49"/>
    <mergeCell ref="AR50:AW50"/>
    <mergeCell ref="AR51:AW51"/>
    <mergeCell ref="AR53:AW53"/>
    <mergeCell ref="AR54:AW54"/>
    <mergeCell ref="AR14:AW14"/>
    <mergeCell ref="AR15:AW15"/>
    <mergeCell ref="AR16:AW16"/>
    <mergeCell ref="AR18:AW18"/>
    <mergeCell ref="AR19:AW19"/>
    <mergeCell ref="AR20:AW20"/>
    <mergeCell ref="AR21:AW21"/>
    <mergeCell ref="AR23:AW23"/>
    <mergeCell ref="AR24:AW24"/>
    <mergeCell ref="AR25:AW25"/>
    <mergeCell ref="AR26:AW26"/>
    <mergeCell ref="AR28:AW28"/>
    <mergeCell ref="AR29:AW29"/>
    <mergeCell ref="AR30:AW30"/>
    <mergeCell ref="AR31:AW31"/>
    <mergeCell ref="AR33:AW33"/>
    <mergeCell ref="AR34:AW34"/>
    <mergeCell ref="AR35:AW35"/>
    <mergeCell ref="AR36:AW36"/>
    <mergeCell ref="AR38:AW38"/>
    <mergeCell ref="AR39:AW39"/>
    <mergeCell ref="AR40:AW40"/>
    <mergeCell ref="AR41:AW41"/>
    <mergeCell ref="AR43:AW43"/>
    <mergeCell ref="I8:J8"/>
    <mergeCell ref="I9:J9"/>
    <mergeCell ref="I10:J10"/>
    <mergeCell ref="A14:C18"/>
    <mergeCell ref="D17:F17"/>
    <mergeCell ref="A19:C23"/>
    <mergeCell ref="D19:F19"/>
    <mergeCell ref="D20:F20"/>
    <mergeCell ref="D21:F21"/>
    <mergeCell ref="D22:F22"/>
    <mergeCell ref="D23:F23"/>
    <mergeCell ref="D14:F14"/>
    <mergeCell ref="D15:F15"/>
    <mergeCell ref="D16:F16"/>
    <mergeCell ref="D18:F18"/>
    <mergeCell ref="AL14:AQ15"/>
    <mergeCell ref="AL16:AO16"/>
    <mergeCell ref="AL18:AO18"/>
    <mergeCell ref="AP16:AQ16"/>
    <mergeCell ref="AP18:AQ18"/>
    <mergeCell ref="AL19:AQ20"/>
    <mergeCell ref="AL21:AO21"/>
    <mergeCell ref="AP21:AQ21"/>
    <mergeCell ref="AL23:AO23"/>
    <mergeCell ref="AP23:AQ23"/>
    <mergeCell ref="A29:C33"/>
    <mergeCell ref="D29:F29"/>
    <mergeCell ref="AL29:AQ30"/>
    <mergeCell ref="D30:F30"/>
    <mergeCell ref="D31:F31"/>
    <mergeCell ref="AL31:AO31"/>
    <mergeCell ref="AP31:AQ31"/>
    <mergeCell ref="D32:F32"/>
    <mergeCell ref="D33:F33"/>
    <mergeCell ref="AL33:AO33"/>
    <mergeCell ref="AP33:AQ33"/>
    <mergeCell ref="A24:C28"/>
    <mergeCell ref="D24:F24"/>
    <mergeCell ref="D25:F25"/>
    <mergeCell ref="D26:F26"/>
    <mergeCell ref="D27:F27"/>
    <mergeCell ref="D28:F28"/>
    <mergeCell ref="AL24:AQ25"/>
    <mergeCell ref="AL26:AO26"/>
    <mergeCell ref="AP26:AQ26"/>
    <mergeCell ref="AL28:AO28"/>
    <mergeCell ref="AP28:AQ28"/>
    <mergeCell ref="A34:C38"/>
    <mergeCell ref="D34:F34"/>
    <mergeCell ref="AL34:AQ35"/>
    <mergeCell ref="D35:F35"/>
    <mergeCell ref="D36:F36"/>
    <mergeCell ref="AL36:AO36"/>
    <mergeCell ref="AP36:AQ36"/>
    <mergeCell ref="D37:F37"/>
    <mergeCell ref="D38:F38"/>
    <mergeCell ref="AL38:AO38"/>
    <mergeCell ref="AP38:AQ38"/>
    <mergeCell ref="A39:C43"/>
    <mergeCell ref="D39:F39"/>
    <mergeCell ref="AL39:AQ40"/>
    <mergeCell ref="D40:F40"/>
    <mergeCell ref="D41:F41"/>
    <mergeCell ref="AL41:AO41"/>
    <mergeCell ref="AP41:AQ41"/>
    <mergeCell ref="D42:F42"/>
    <mergeCell ref="D43:F43"/>
    <mergeCell ref="AL43:AO43"/>
    <mergeCell ref="AP43:AQ43"/>
    <mergeCell ref="A44:C48"/>
    <mergeCell ref="D44:F44"/>
    <mergeCell ref="AL44:AQ45"/>
    <mergeCell ref="D45:F45"/>
    <mergeCell ref="D46:F46"/>
    <mergeCell ref="AL46:AO46"/>
    <mergeCell ref="AP46:AQ46"/>
    <mergeCell ref="D47:F47"/>
    <mergeCell ref="D48:F48"/>
    <mergeCell ref="AL48:AO48"/>
    <mergeCell ref="AP48:AQ48"/>
    <mergeCell ref="A49:C53"/>
    <mergeCell ref="D49:F49"/>
    <mergeCell ref="AL49:AQ50"/>
    <mergeCell ref="D50:F50"/>
    <mergeCell ref="D51:F51"/>
    <mergeCell ref="AL51:AO51"/>
    <mergeCell ref="AP51:AQ51"/>
    <mergeCell ref="D52:F52"/>
    <mergeCell ref="D53:F53"/>
    <mergeCell ref="AL53:AO53"/>
    <mergeCell ref="AP53:AQ53"/>
    <mergeCell ref="A54:C58"/>
    <mergeCell ref="D54:F54"/>
    <mergeCell ref="AL54:AQ55"/>
    <mergeCell ref="D55:F55"/>
    <mergeCell ref="D56:F56"/>
    <mergeCell ref="AL56:AO56"/>
    <mergeCell ref="AP56:AQ56"/>
    <mergeCell ref="D57:F57"/>
    <mergeCell ref="D58:F58"/>
    <mergeCell ref="AL58:AO58"/>
    <mergeCell ref="AP58:AQ58"/>
    <mergeCell ref="D59:F59"/>
    <mergeCell ref="AL59:AQ60"/>
    <mergeCell ref="D60:F60"/>
    <mergeCell ref="D61:F61"/>
    <mergeCell ref="AL61:AO61"/>
    <mergeCell ref="AP61:AQ61"/>
    <mergeCell ref="D62:F62"/>
    <mergeCell ref="D63:F63"/>
    <mergeCell ref="AL63:AO63"/>
    <mergeCell ref="AP63:AQ63"/>
    <mergeCell ref="AO1:AQ1"/>
    <mergeCell ref="A69:C73"/>
    <mergeCell ref="D69:F69"/>
    <mergeCell ref="AL69:AQ70"/>
    <mergeCell ref="D70:F70"/>
    <mergeCell ref="D71:F71"/>
    <mergeCell ref="AL71:AO71"/>
    <mergeCell ref="AP71:AQ71"/>
    <mergeCell ref="D72:F72"/>
    <mergeCell ref="D73:F73"/>
    <mergeCell ref="AL73:AO73"/>
    <mergeCell ref="AP73:AQ73"/>
    <mergeCell ref="A64:C68"/>
    <mergeCell ref="D64:F64"/>
    <mergeCell ref="AL64:AQ65"/>
    <mergeCell ref="D65:F65"/>
    <mergeCell ref="D66:F66"/>
    <mergeCell ref="AL66:AO66"/>
    <mergeCell ref="AP66:AQ66"/>
    <mergeCell ref="D67:F67"/>
    <mergeCell ref="D68:F68"/>
    <mergeCell ref="AL68:AO68"/>
    <mergeCell ref="AP68:AQ68"/>
    <mergeCell ref="A59:C63"/>
  </mergeCells>
  <phoneticPr fontId="2"/>
  <dataValidations count="3">
    <dataValidation type="list" allowBlank="1" showInputMessage="1" showErrorMessage="1" sqref="BB61" xr:uid="{28B35BE8-062D-42C4-A9BA-FD65B0F2C129}">
      <formula1>"①現場閉所率28.5%以上,②現場閉所率28.5%未満だが、暦上の土日全て閉所,③対象外期間を除いた暦上の土日以上に現場閉所"</formula1>
    </dataValidation>
    <dataValidation type="list" allowBlank="1" showInputMessage="1" showErrorMessage="1" sqref="AR21:AW21 AR66:AW66 AR26:AW26 AR36:AW36 AR41:AW41 AR51:AW51 AR56:AW56 AR46:AW46 AR31:AW31 AR71:AW71 AR61:AW61 AR16:AW16" xr:uid="{56BED161-D54D-44BE-A9E7-AE6E6551316A}">
      <formula1>"〇,×"</formula1>
    </dataValidation>
    <dataValidation type="list" allowBlank="1" showInputMessage="1" showErrorMessage="1" sqref="AR18:AW18 AR23:AW23 AR28:AW28 AR33:AW33 AR38:AW38 AR43:AW43 AR48:AW48 AR53:AW53 AR58:AW58 AR63:AW63 AR68:AW68 AR73:AW73" xr:uid="{4D04EEDE-D794-4695-B016-B4D17C8DB5B5}">
      <formula1>$AY$4:$AY$7</formula1>
    </dataValidation>
  </dataValidations>
  <pageMargins left="0.31496062992125984" right="0.31496062992125984" top="0.74803149606299213" bottom="0.74803149606299213" header="0.31496062992125984" footer="0.31496062992125984"/>
  <pageSetup paperSize="9" scale="66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4" operator="containsText" id="{9C0F9EB2-2FBE-40A0-8301-E368B30CD5ED}">
            <xm:f>NOT(ISERROR(SEARCH(プルダウン!$B$3,G16)))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96" operator="containsText" id="{47599321-2BE0-4C7E-92B2-4C440123B3F6}">
            <xm:f>NOT(ISERROR(SEARCH(プルダウン!$B$4,G16)))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G16:AK17</xm:sqref>
        </x14:conditionalFormatting>
        <x14:conditionalFormatting xmlns:xm="http://schemas.microsoft.com/office/excel/2006/main">
          <x14:cfRule type="containsText" priority="293" operator="containsText" id="{574D9861-D87B-4305-A4DA-53FF810A1EF0}">
            <xm:f>NOT(ISERROR(SEARCH(プルダウン!$D$5,G18)))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95" operator="containsText" id="{8676A1B0-8AA8-46B0-A561-F2EFEC0E153E}">
            <xm:f>NOT(ISERROR(SEARCH(プルダウン!$D$4,G18)))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G18:AA18 AD18:AK18</xm:sqref>
        </x14:conditionalFormatting>
        <x14:conditionalFormatting xmlns:xm="http://schemas.microsoft.com/office/excel/2006/main">
          <x14:cfRule type="containsText" priority="290" operator="containsText" id="{F4FF2FC6-E897-4E97-AAB7-D05FF1223700}">
            <xm:f>NOT(ISERROR(SEARCH(プルダウン!$B$3,H22)))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92" operator="containsText" id="{C87D79C2-F2D7-40AB-AAE9-3672124F229B}">
            <xm:f>NOT(ISERROR(SEARCH(プルダウン!$B$4,H22)))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H22:AK22</xm:sqref>
        </x14:conditionalFormatting>
        <x14:conditionalFormatting xmlns:xm="http://schemas.microsoft.com/office/excel/2006/main">
          <x14:cfRule type="containsText" priority="273" operator="containsText" id="{6031E74D-7B77-400E-A62B-BA155FE8F62B}">
            <xm:f>NOT(ISERROR(SEARCH(プルダウン!$D$5,G23)))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74" operator="containsText" id="{E374ADA0-690C-4A83-A21E-F0C2419C027A}">
            <xm:f>NOT(ISERROR(SEARCH(プルダウン!$D$4,G23)))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G23:AK23</xm:sqref>
        </x14:conditionalFormatting>
        <x14:conditionalFormatting xmlns:xm="http://schemas.microsoft.com/office/excel/2006/main">
          <x14:cfRule type="containsText" priority="275" operator="containsText" id="{2FDC5588-95F9-4764-89BF-F6FB231374B7}">
            <xm:f>NOT(ISERROR(SEARCH(プルダウン!$B$3,G21)))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6" operator="containsText" id="{A8867439-DD32-49B6-80F9-142E42084E87}">
            <xm:f>NOT(ISERROR(SEARCH(プルダウン!$B$4,G21)))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G21:AK21</xm:sqref>
        </x14:conditionalFormatting>
        <x14:conditionalFormatting xmlns:xm="http://schemas.microsoft.com/office/excel/2006/main">
          <x14:cfRule type="containsText" priority="271" operator="containsText" id="{A4F32FB2-4628-4401-9BB5-9C7F019C96D4}">
            <xm:f>NOT(ISERROR(SEARCH(プルダウン!$B$3,H27)))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72" operator="containsText" id="{B0D64743-74BD-4DBF-96F6-C6E31E72B5A3}">
            <xm:f>NOT(ISERROR(SEARCH(プルダウン!$B$4,H27)))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H27:AK27</xm:sqref>
        </x14:conditionalFormatting>
        <x14:conditionalFormatting xmlns:xm="http://schemas.microsoft.com/office/excel/2006/main">
          <x14:cfRule type="containsText" priority="265" operator="containsText" id="{B2B2EF8D-7AB4-406A-94CC-DD53D4279CF4}">
            <xm:f>NOT(ISERROR(SEARCH(プルダウン!$B$3,AK32)))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6" operator="containsText" id="{69D13B9E-B2F3-4485-98C2-A8CA96B9EDBD}">
            <xm:f>NOT(ISERROR(SEARCH(プルダウン!$B$4,AK32)))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AK32</xm:sqref>
        </x14:conditionalFormatting>
        <x14:conditionalFormatting xmlns:xm="http://schemas.microsoft.com/office/excel/2006/main">
          <x14:cfRule type="containsText" priority="259" operator="containsText" id="{6EF5CB2D-BDFE-4890-9B1A-88A4F746A60F}">
            <xm:f>NOT(ISERROR(SEARCH(プルダウン!$B$3,AK37)))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0" operator="containsText" id="{2460FE25-DB49-4467-802A-9B52B22E03F8}">
            <xm:f>NOT(ISERROR(SEARCH(プルダウン!$B$4,AK37)))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AK37</xm:sqref>
        </x14:conditionalFormatting>
        <x14:conditionalFormatting xmlns:xm="http://schemas.microsoft.com/office/excel/2006/main">
          <x14:cfRule type="containsText" priority="253" operator="containsText" id="{C345043C-0E23-489B-AACA-52576272EB43}">
            <xm:f>NOT(ISERROR(SEARCH(プルダウン!$B$3,AK42)))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54" operator="containsText" id="{EE29EB67-EAC7-477C-8393-7B51714EF40D}">
            <xm:f>NOT(ISERROR(SEARCH(プルダウン!$B$4,AK42)))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AK42</xm:sqref>
        </x14:conditionalFormatting>
        <x14:conditionalFormatting xmlns:xm="http://schemas.microsoft.com/office/excel/2006/main">
          <x14:cfRule type="containsText" priority="219" operator="containsText" id="{E7EAE537-C3CE-42A2-950C-43723CE67B95}">
            <xm:f>NOT(ISERROR(SEARCH(プルダウン!$B$3,AK72)))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0" operator="containsText" id="{8E0CA479-40CE-4338-B9CD-9CBFBB6A0569}">
            <xm:f>NOT(ISERROR(SEARCH(プルダウン!$B$4,AK72)))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AK72</xm:sqref>
        </x14:conditionalFormatting>
        <x14:conditionalFormatting xmlns:xm="http://schemas.microsoft.com/office/excel/2006/main">
          <x14:cfRule type="containsText" priority="247" operator="containsText" id="{6F18B5B4-B8A8-47D2-A427-258B3B910606}">
            <xm:f>NOT(ISERROR(SEARCH(プルダウン!$B$3,AK52)))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8" operator="containsText" id="{7C8FAAD6-E31F-4260-B724-CE45950B745A}">
            <xm:f>NOT(ISERROR(SEARCH(プルダウン!$B$4,AK52)))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AK52</xm:sqref>
        </x14:conditionalFormatting>
        <x14:conditionalFormatting xmlns:xm="http://schemas.microsoft.com/office/excel/2006/main">
          <x14:cfRule type="containsText" priority="237" operator="containsText" id="{9FC90468-B2A8-4DCC-A5E5-9BE320972BD7}">
            <xm:f>NOT(ISERROR(SEARCH(プルダウン!$B$3,AK57)))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8" operator="containsText" id="{85B8C18D-6156-47A0-8C94-109C05A56DFE}">
            <xm:f>NOT(ISERROR(SEARCH(プルダウン!$B$4,AK57)))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AK57</xm:sqref>
        </x14:conditionalFormatting>
        <x14:conditionalFormatting xmlns:xm="http://schemas.microsoft.com/office/excel/2006/main">
          <x14:cfRule type="containsText" priority="231" operator="containsText" id="{2DA94652-6EDE-4F0C-82D8-3E0CFACBF354}">
            <xm:f>NOT(ISERROR(SEARCH(プルダウン!$B$3,AK62)))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2" operator="containsText" id="{33A8872B-ED45-4889-9D59-6CA87075E88C}">
            <xm:f>NOT(ISERROR(SEARCH(プルダウン!$B$4,AK62)))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AK62</xm:sqref>
        </x14:conditionalFormatting>
        <x14:conditionalFormatting xmlns:xm="http://schemas.microsoft.com/office/excel/2006/main">
          <x14:cfRule type="containsText" priority="225" operator="containsText" id="{35508673-D4A0-40CF-AFEA-75861F54B6DB}">
            <xm:f>NOT(ISERROR(SEARCH(プルダウン!$B$3,AK67)))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6" operator="containsText" id="{0D970EBE-26D2-4895-BE5A-18E31D51226C}">
            <xm:f>NOT(ISERROR(SEARCH(プルダウン!$B$4,AK67)))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AK67</xm:sqref>
        </x14:conditionalFormatting>
        <x14:conditionalFormatting xmlns:xm="http://schemas.microsoft.com/office/excel/2006/main">
          <x14:cfRule type="containsText" priority="213" operator="containsText" id="{0BBFD906-4364-465A-856D-D02B9683402E}">
            <xm:f>NOT(ISERROR(SEARCH(プルダウン!$B$3,G32)))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FA60154F-B9A0-4FE4-ABE5-04FC2D3B4A83}">
            <xm:f>NOT(ISERROR(SEARCH(プルダウン!$B$4,G32)))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G32 I32:AJ32</xm:sqref>
        </x14:conditionalFormatting>
        <x14:conditionalFormatting xmlns:xm="http://schemas.microsoft.com/office/excel/2006/main">
          <x14:cfRule type="containsText" priority="207" operator="containsText" id="{AF01A56A-39AB-4AF1-80E1-6E1F1ABDC9C1}">
            <xm:f>NOT(ISERROR(SEARCH(プルダウン!$B$3,H37)))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8" operator="containsText" id="{2AE30D94-9F7A-4F9A-A7EA-41531FBD4F87}">
            <xm:f>NOT(ISERROR(SEARCH(プルダウン!$B$4,H37)))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H37:AJ37</xm:sqref>
        </x14:conditionalFormatting>
        <x14:conditionalFormatting xmlns:xm="http://schemas.microsoft.com/office/excel/2006/main">
          <x14:cfRule type="containsText" priority="201" operator="containsText" id="{81C3446E-0726-4BE1-A48F-6DBA986935C9}">
            <xm:f>NOT(ISERROR(SEARCH(プルダウン!$B$3,G42)))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2" operator="containsText" id="{5143CC47-04F7-4587-81F0-3374554F29F8}">
            <xm:f>NOT(ISERROR(SEARCH(プルダウン!$B$4,G42)))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G42:I42 K42:AJ42</xm:sqref>
        </x14:conditionalFormatting>
        <x14:conditionalFormatting xmlns:xm="http://schemas.microsoft.com/office/excel/2006/main">
          <x14:cfRule type="containsText" priority="195" operator="containsText" id="{5EA0976F-9E6B-448F-B948-8C72DA1F0704}">
            <xm:f>NOT(ISERROR(SEARCH(プルダウン!$B$3,H47)))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6" operator="containsText" id="{187640CA-567F-4FED-B45E-2040B4332BB1}">
            <xm:f>NOT(ISERROR(SEARCH(プルダウン!$B$4,H47)))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H47:AJ47</xm:sqref>
        </x14:conditionalFormatting>
        <x14:conditionalFormatting xmlns:xm="http://schemas.microsoft.com/office/excel/2006/main">
          <x14:cfRule type="containsText" priority="189" operator="containsText" id="{9902C6D4-6CB7-45E8-8C87-0D229A6AE735}">
            <xm:f>NOT(ISERROR(SEARCH(プルダウン!$B$3,H52)))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0" operator="containsText" id="{0580EA1F-7740-42EB-B79E-0990C29EE5B7}">
            <xm:f>NOT(ISERROR(SEARCH(プルダウン!$B$4,H52)))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H52:AJ52</xm:sqref>
        </x14:conditionalFormatting>
        <x14:conditionalFormatting xmlns:xm="http://schemas.microsoft.com/office/excel/2006/main">
          <x14:cfRule type="containsText" priority="183" operator="containsText" id="{7A44A07B-806D-4E36-AE18-D92AB419B8A7}">
            <xm:f>NOT(ISERROR(SEARCH(プルダウン!$B$3,G57)))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4" operator="containsText" id="{997B96AE-6260-4E14-9C31-7AFE63592487}">
            <xm:f>NOT(ISERROR(SEARCH(プルダウン!$B$4,G57)))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G57:H57 J57:AJ57</xm:sqref>
        </x14:conditionalFormatting>
        <x14:conditionalFormatting xmlns:xm="http://schemas.microsoft.com/office/excel/2006/main">
          <x14:cfRule type="containsText" priority="177" operator="containsText" id="{14916527-E699-4DAF-A5A1-9B840B1E0398}">
            <xm:f>NOT(ISERROR(SEARCH(プルダウン!$B$3,H62)))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8" operator="containsText" id="{C0837CE7-3DD6-42A0-9574-6F29318E36AC}">
            <xm:f>NOT(ISERROR(SEARCH(プルダウン!$B$4,H62)))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H62:AJ62</xm:sqref>
        </x14:conditionalFormatting>
        <x14:conditionalFormatting xmlns:xm="http://schemas.microsoft.com/office/excel/2006/main">
          <x14:cfRule type="containsText" priority="171" operator="containsText" id="{32A4317E-B556-49A9-BC13-77A3E1A5E04C}">
            <xm:f>NOT(ISERROR(SEARCH(プルダウン!$B$3,H67)))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2" operator="containsText" id="{B0CDA8A7-A2DF-458E-B8E6-9D9A728B03E2}">
            <xm:f>NOT(ISERROR(SEARCH(プルダウン!$B$4,H67)))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H67:AJ67</xm:sqref>
        </x14:conditionalFormatting>
        <x14:conditionalFormatting xmlns:xm="http://schemas.microsoft.com/office/excel/2006/main">
          <x14:cfRule type="containsText" priority="165" operator="containsText" id="{53D16D43-B9F7-4627-88D8-C415D370C5D3}">
            <xm:f>NOT(ISERROR(SEARCH(プルダウン!$B$3,H72)))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6" operator="containsText" id="{18FE24D0-E24F-4ABB-863B-84298F3D2783}">
            <xm:f>NOT(ISERROR(SEARCH(プルダウン!$B$4,H72)))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H72:AJ72</xm:sqref>
        </x14:conditionalFormatting>
        <x14:conditionalFormatting xmlns:xm="http://schemas.microsoft.com/office/excel/2006/main">
          <x14:cfRule type="containsText" priority="163" operator="containsText" id="{E762A68B-88C7-44CE-AE83-0211A3D27BA0}">
            <xm:f>NOT(ISERROR(SEARCH(プルダウン!$D$5,G28)))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4" operator="containsText" id="{18CA946A-EA58-4C21-9FD4-DA42F479D48F}">
            <xm:f>NOT(ISERROR(SEARCH(プルダウン!$D$4,G28)))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G28:AK28</xm:sqref>
        </x14:conditionalFormatting>
        <x14:conditionalFormatting xmlns:xm="http://schemas.microsoft.com/office/excel/2006/main">
          <x14:cfRule type="containsText" priority="159" operator="containsText" id="{2320452C-C73C-4697-858B-95497EEC6E09}">
            <xm:f>NOT(ISERROR(SEARCH(プルダウン!$D$5,I38)))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60" operator="containsText" id="{7C23DEA0-BF26-4551-9F89-FFD086E29E1E}">
            <xm:f>NOT(ISERROR(SEARCH(プルダウン!$D$4,I38)))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I38:M38 Q38:AK38</xm:sqref>
        </x14:conditionalFormatting>
        <x14:conditionalFormatting xmlns:xm="http://schemas.microsoft.com/office/excel/2006/main">
          <x14:cfRule type="containsText" priority="157" operator="containsText" id="{966A4BC8-499D-4E02-8D63-45ACA06715DD}">
            <xm:f>NOT(ISERROR(SEARCH(プルダウン!$D$5,G43)))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8" operator="containsText" id="{476A5270-5926-4156-B195-69C3FE23DB06}">
            <xm:f>NOT(ISERROR(SEARCH(プルダウン!$D$4,G43)))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G43 J43:AK43</xm:sqref>
        </x14:conditionalFormatting>
        <x14:conditionalFormatting xmlns:xm="http://schemas.microsoft.com/office/excel/2006/main">
          <x14:cfRule type="containsText" priority="155" operator="containsText" id="{0E38A3C1-ABEC-4EEC-9D9F-A87A9525D84C}">
            <xm:f>NOT(ISERROR(SEARCH(プルダウン!$D$5,G48)))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6" operator="containsText" id="{99CDF29D-CA55-45CB-9DCC-8811D9FF7A86}">
            <xm:f>NOT(ISERROR(SEARCH(プルダウン!$D$4,G48)))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G48:H48 K48:O48 R48:V48 Y48:AC48 AF48:AK48</xm:sqref>
        </x14:conditionalFormatting>
        <x14:conditionalFormatting xmlns:xm="http://schemas.microsoft.com/office/excel/2006/main">
          <x14:cfRule type="containsText" priority="153" operator="containsText" id="{F0468184-247B-4281-81AE-09FD945202E8}">
            <xm:f>NOT(ISERROR(SEARCH(プルダウン!$D$5,H53)))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4" operator="containsText" id="{C2CF7529-9DAB-4578-A408-F3D11BE46C51}">
            <xm:f>NOT(ISERROR(SEARCH(プルダウン!$D$4,H53)))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H53 J53:L53 O53:S53 X53:Z53 AD53:AG53 AJ53:AK53</xm:sqref>
        </x14:conditionalFormatting>
        <x14:conditionalFormatting xmlns:xm="http://schemas.microsoft.com/office/excel/2006/main">
          <x14:cfRule type="containsText" priority="151" operator="containsText" id="{453F0B9F-0E97-40B5-B742-244B018E6D86}">
            <xm:f>NOT(ISERROR(SEARCH(プルダウン!$D$5,AI58)))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2" operator="containsText" id="{6FE30782-A24E-411D-A128-7326D8274E57}">
            <xm:f>NOT(ISERROR(SEARCH(プルダウン!$D$4,AI58)))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AI58:AK58</xm:sqref>
        </x14:conditionalFormatting>
        <x14:conditionalFormatting xmlns:xm="http://schemas.microsoft.com/office/excel/2006/main">
          <x14:cfRule type="containsText" priority="149" operator="containsText" id="{9E953C16-8F66-4057-BC9F-FC697345592D}">
            <xm:f>NOT(ISERROR(SEARCH(プルダウン!$D$5,G63)))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50" operator="containsText" id="{7CFAE1F5-7153-4B34-AB32-949AB4387138}">
            <xm:f>NOT(ISERROR(SEARCH(プルダウン!$D$4,G63)))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G63:T63 V63:AK63</xm:sqref>
        </x14:conditionalFormatting>
        <x14:conditionalFormatting xmlns:xm="http://schemas.microsoft.com/office/excel/2006/main">
          <x14:cfRule type="containsText" priority="147" operator="containsText" id="{7028B910-8F80-47E1-872A-B02060592BEC}">
            <xm:f>NOT(ISERROR(SEARCH(プルダウン!$D$5,G68)))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48" operator="containsText" id="{64C3739A-1D3C-43C1-B024-AA7487C7AADC}">
            <xm:f>NOT(ISERROR(SEARCH(プルダウン!$D$4,G68)))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G68:K68 N68:P68 U68:Y68 AB68 AI68:AK68 AF68 AD68 R68</xm:sqref>
        </x14:conditionalFormatting>
        <x14:conditionalFormatting xmlns:xm="http://schemas.microsoft.com/office/excel/2006/main">
          <x14:cfRule type="containsText" priority="143" operator="containsText" id="{1308F94E-F211-4899-B75E-628843E5A806}">
            <xm:f>NOT(ISERROR(SEARCH(プルダウン!$B$3,G26)))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4" operator="containsText" id="{96DB8C4C-2923-4B1B-A826-0167809B21DE}">
            <xm:f>NOT(ISERROR(SEARCH(プルダウン!$B$4,G26)))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G26:AK26</xm:sqref>
        </x14:conditionalFormatting>
        <x14:conditionalFormatting xmlns:xm="http://schemas.microsoft.com/office/excel/2006/main">
          <x14:cfRule type="containsText" priority="141" operator="containsText" id="{2F21E3B7-029B-4AEE-A220-A77FC89C0485}">
            <xm:f>NOT(ISERROR(SEARCH(プルダウン!$B$3,G31)))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2" operator="containsText" id="{0CCF07C3-13D8-41D5-BE42-CCE309649C56}">
            <xm:f>NOT(ISERROR(SEARCH(プルダウン!$B$4,G31)))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G31:AK31</xm:sqref>
        </x14:conditionalFormatting>
        <x14:conditionalFormatting xmlns:xm="http://schemas.microsoft.com/office/excel/2006/main">
          <x14:cfRule type="containsText" priority="139" operator="containsText" id="{8DA2FBAE-D45F-4619-8B89-FD46005AE272}">
            <xm:f>NOT(ISERROR(SEARCH(プルダウン!$B$3,G36)))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0" operator="containsText" id="{5738CE3E-523A-4F50-BD1E-FD7E8B8475ED}">
            <xm:f>NOT(ISERROR(SEARCH(プルダウン!$B$4,G36)))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G36:AJ36</xm:sqref>
        </x14:conditionalFormatting>
        <x14:conditionalFormatting xmlns:xm="http://schemas.microsoft.com/office/excel/2006/main">
          <x14:cfRule type="containsText" priority="137" operator="containsText" id="{B5567B78-7FE7-4528-8D49-41EA2AFD2360}">
            <xm:f>NOT(ISERROR(SEARCH(プルダウン!$B$3,G41)))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8" operator="containsText" id="{FD285160-CBF8-481A-92C6-37B7A0029729}">
            <xm:f>NOT(ISERROR(SEARCH(プルダウン!$B$4,G41)))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G41:AK41</xm:sqref>
        </x14:conditionalFormatting>
        <x14:conditionalFormatting xmlns:xm="http://schemas.microsoft.com/office/excel/2006/main">
          <x14:cfRule type="containsText" priority="135" operator="containsText" id="{CB5E37E5-9324-4D66-A923-25D2243B0654}">
            <xm:f>NOT(ISERROR(SEARCH(プルダウン!$B$3,G46)))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6" operator="containsText" id="{9AC0D77D-35DD-4053-B7A0-1567772E56CB}">
            <xm:f>NOT(ISERROR(SEARCH(プルダウン!$B$4,G46)))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G46:AJ46</xm:sqref>
        </x14:conditionalFormatting>
        <x14:conditionalFormatting xmlns:xm="http://schemas.microsoft.com/office/excel/2006/main">
          <x14:cfRule type="containsText" priority="133" operator="containsText" id="{E2F9F2B1-FD8D-45E9-ABDA-9E844E0896D4}">
            <xm:f>NOT(ISERROR(SEARCH(プルダウン!$B$3,G51)))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4" operator="containsText" id="{16A9DA5A-BDF6-4976-A596-8B0E417FEC05}">
            <xm:f>NOT(ISERROR(SEARCH(プルダウン!$B$4,G51)))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G51:AK51</xm:sqref>
        </x14:conditionalFormatting>
        <x14:conditionalFormatting xmlns:xm="http://schemas.microsoft.com/office/excel/2006/main">
          <x14:cfRule type="containsText" priority="131" operator="containsText" id="{2E7A9B70-6196-42E6-A531-E7F59A234363}">
            <xm:f>NOT(ISERROR(SEARCH(プルダウン!$B$3,G56)))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2" operator="containsText" id="{1586884B-2A4F-43C7-B3EF-BA4D5B03F8FA}">
            <xm:f>NOT(ISERROR(SEARCH(プルダウン!$B$4,G56)))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G56:AJ56</xm:sqref>
        </x14:conditionalFormatting>
        <x14:conditionalFormatting xmlns:xm="http://schemas.microsoft.com/office/excel/2006/main">
          <x14:cfRule type="containsText" priority="129" operator="containsText" id="{AB2D60F8-15C7-4A44-ACD2-F14C3132C664}">
            <xm:f>NOT(ISERROR(SEARCH(プルダウン!$B$3,G61)))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0" operator="containsText" id="{EF11F395-70A1-464C-B30D-147F2731D5FE}">
            <xm:f>NOT(ISERROR(SEARCH(プルダウン!$B$4,G61)))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G61:AK61</xm:sqref>
        </x14:conditionalFormatting>
        <x14:conditionalFormatting xmlns:xm="http://schemas.microsoft.com/office/excel/2006/main">
          <x14:cfRule type="containsText" priority="127" operator="containsText" id="{CDA62AFA-D5CE-4DBA-B96E-3B8460BF0FD3}">
            <xm:f>NOT(ISERROR(SEARCH(プルダウン!$B$3,G66)))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8" operator="containsText" id="{FA3428BD-00AE-4C09-B887-F9EDBBE28105}">
            <xm:f>NOT(ISERROR(SEARCH(プルダウン!$B$4,G66)))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G66:AK66</xm:sqref>
        </x14:conditionalFormatting>
        <x14:conditionalFormatting xmlns:xm="http://schemas.microsoft.com/office/excel/2006/main">
          <x14:cfRule type="containsText" priority="125" operator="containsText" id="{681B8D54-3570-42C8-A860-AD7C1223AB9E}">
            <xm:f>NOT(ISERROR(SEARCH(プルダウン!$B$3,G71)))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6" operator="containsText" id="{9682BC90-3D7E-4E4B-B003-656DEFD25C14}">
            <xm:f>NOT(ISERROR(SEARCH(プルダウン!$B$4,G71)))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G71:AK71</xm:sqref>
        </x14:conditionalFormatting>
        <x14:conditionalFormatting xmlns:xm="http://schemas.microsoft.com/office/excel/2006/main">
          <x14:cfRule type="containsText" priority="123" operator="containsText" id="{BB4C6300-E16B-453C-949A-0A43305CD980}">
            <xm:f>NOT(ISERROR(SEARCH(プルダウン!$B$3,AK36)))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4" operator="containsText" id="{4405400D-9B01-4F1A-B5F5-F061B03D89A2}">
            <xm:f>NOT(ISERROR(SEARCH(プルダウン!$B$4,AK36)))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AK36</xm:sqref>
        </x14:conditionalFormatting>
        <x14:conditionalFormatting xmlns:xm="http://schemas.microsoft.com/office/excel/2006/main">
          <x14:cfRule type="containsText" priority="121" operator="containsText" id="{0C738C3E-5BC4-4B65-AC8C-6EF8044A43EA}">
            <xm:f>NOT(ISERROR(SEARCH(プルダウン!$B$3,AK47)))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2" operator="containsText" id="{AB5CDA04-CB8A-4FB9-8E71-13DF319311D0}">
            <xm:f>NOT(ISERROR(SEARCH(プルダウン!$B$4,AK47)))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AK47</xm:sqref>
        </x14:conditionalFormatting>
        <x14:conditionalFormatting xmlns:xm="http://schemas.microsoft.com/office/excel/2006/main">
          <x14:cfRule type="containsText" priority="117" operator="containsText" id="{1E2194D5-3E8C-48E1-90E3-11667078D0C8}">
            <xm:f>NOT(ISERROR(SEARCH(プルダウン!$B$3,AK46)))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8" operator="containsText" id="{0B972349-CCF6-409C-995E-A16CDCB722DA}">
            <xm:f>NOT(ISERROR(SEARCH(プルダウン!$B$4,AK46)))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AK46</xm:sqref>
        </x14:conditionalFormatting>
        <x14:conditionalFormatting xmlns:xm="http://schemas.microsoft.com/office/excel/2006/main">
          <x14:cfRule type="containsText" priority="115" operator="containsText" id="{8A56BBCB-EF5A-4CB2-99FC-AA8360164079}">
            <xm:f>NOT(ISERROR(SEARCH(プルダウン!$B$3,AK56)))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6" operator="containsText" id="{E8CC6561-656D-4595-9A9B-110AD2FBC0E4}">
            <xm:f>NOT(ISERROR(SEARCH(プルダウン!$B$4,AK56)))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AK56</xm:sqref>
        </x14:conditionalFormatting>
        <x14:conditionalFormatting xmlns:xm="http://schemas.microsoft.com/office/excel/2006/main">
          <x14:cfRule type="containsText" priority="107" operator="containsText" id="{E77D02F4-D67C-40ED-B910-967DB619DB50}">
            <xm:f>NOT(ISERROR(SEARCH(プルダウン!$D$5,G73)))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8" operator="containsText" id="{08631D16-ED31-4CF8-8481-9F73DBF9E1F4}">
            <xm:f>NOT(ISERROR(SEARCH(プルダウン!$D$4,G73)))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G73:K73 N73:Q73 AC73:AK73 S73:AA73</xm:sqref>
        </x14:conditionalFormatting>
        <x14:conditionalFormatting xmlns:xm="http://schemas.microsoft.com/office/excel/2006/main">
          <x14:cfRule type="containsText" priority="97" operator="containsText" id="{50A2AB50-60CA-40D8-BC04-3BBBA0644D69}">
            <xm:f>NOT(ISERROR(SEARCH(プルダウン!$D$5,AB18)))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8" operator="containsText" id="{2716B49D-EBC5-456D-A19D-D6B5BA1CFCC0}">
            <xm:f>NOT(ISERROR(SEARCH(プルダウン!$D$4,AB18)))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AB18:AC18</xm:sqref>
        </x14:conditionalFormatting>
        <x14:conditionalFormatting xmlns:xm="http://schemas.microsoft.com/office/excel/2006/main">
          <x14:cfRule type="containsText" priority="95" operator="containsText" id="{6F02F135-2F91-4648-9341-A5B78152FEB8}">
            <xm:f>NOT(ISERROR(SEARCH(プルダウン!$D$5,G33)))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6" operator="containsText" id="{77C3B9D4-20B9-41F5-A803-E6FB0A81C17F}">
            <xm:f>NOT(ISERROR(SEARCH(プルダウン!$D$4,G33)))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G33:I33 L33:P33 S33:W33 Z33:AB33 AG33:AK33</xm:sqref>
        </x14:conditionalFormatting>
        <x14:conditionalFormatting xmlns:xm="http://schemas.microsoft.com/office/excel/2006/main">
          <x14:cfRule type="containsText" priority="93" operator="containsText" id="{8C9BB652-7C5C-4404-95C6-0DD20BE13416}">
            <xm:f>NOT(ISERROR(SEARCH(プルダウン!$D$5,J33)))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4" operator="containsText" id="{07D6B7AB-7E04-46D5-B34F-13183BD3EC70}">
            <xm:f>NOT(ISERROR(SEARCH(プルダウン!$D$4,J33)))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J33:K33</xm:sqref>
        </x14:conditionalFormatting>
        <x14:conditionalFormatting xmlns:xm="http://schemas.microsoft.com/office/excel/2006/main">
          <x14:cfRule type="containsText" priority="91" operator="containsText" id="{D63A0CEC-A5EE-4631-9355-F1DAF254B94F}">
            <xm:f>NOT(ISERROR(SEARCH(プルダウン!$D$5,Q33)))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277FECE4-28DD-45A4-BAC0-7CC90C37CDAC}">
            <xm:f>NOT(ISERROR(SEARCH(プルダウン!$D$4,Q33)))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Q33:R33</xm:sqref>
        </x14:conditionalFormatting>
        <x14:conditionalFormatting xmlns:xm="http://schemas.microsoft.com/office/excel/2006/main">
          <x14:cfRule type="containsText" priority="89" operator="containsText" id="{B1C488C0-6F33-48C8-A34D-DD04D175E1E9}">
            <xm:f>NOT(ISERROR(SEARCH(プルダウン!$D$5,X33)))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0" operator="containsText" id="{BB623486-383B-49DD-A205-C55F6EF42FAB}">
            <xm:f>NOT(ISERROR(SEARCH(プルダウン!$D$4,X33)))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X33:Y33</xm:sqref>
        </x14:conditionalFormatting>
        <x14:conditionalFormatting xmlns:xm="http://schemas.microsoft.com/office/excel/2006/main">
          <x14:cfRule type="containsText" priority="87" operator="containsText" id="{CA937941-EA24-482B-A867-0AB5E6D3AF3A}">
            <xm:f>NOT(ISERROR(SEARCH(プルダウン!$D$5,AC33)))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8" operator="containsText" id="{B8EA58C0-B72B-4AD4-AA01-6CCE5107062F}">
            <xm:f>NOT(ISERROR(SEARCH(プルダウン!$D$4,AC33)))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AC33:AF33</xm:sqref>
        </x14:conditionalFormatting>
        <x14:conditionalFormatting xmlns:xm="http://schemas.microsoft.com/office/excel/2006/main">
          <x14:cfRule type="containsText" priority="85" operator="containsText" id="{CE849E9B-2F7A-4E3E-B970-CEF7985570E4}">
            <xm:f>NOT(ISERROR(SEARCH(プルダウン!$D$5,G38)))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6" operator="containsText" id="{1C5717A4-66A8-472C-8F98-D92C97D946E3}">
            <xm:f>NOT(ISERROR(SEARCH(プルダウン!$D$4,G38)))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G38:H38</xm:sqref>
        </x14:conditionalFormatting>
        <x14:conditionalFormatting xmlns:xm="http://schemas.microsoft.com/office/excel/2006/main">
          <x14:cfRule type="containsText" priority="83" operator="containsText" id="{F792FE19-2B00-4E0F-9861-C42BC815EAD0}">
            <xm:f>NOT(ISERROR(SEARCH(プルダウン!$D$5,N38)))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4" operator="containsText" id="{39DC5D32-20FD-4994-A9CA-C8B8F27F0785}">
            <xm:f>NOT(ISERROR(SEARCH(プルダウン!$D$4,N38)))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N38:P38</xm:sqref>
        </x14:conditionalFormatting>
        <x14:conditionalFormatting xmlns:xm="http://schemas.microsoft.com/office/excel/2006/main">
          <x14:cfRule type="containsText" priority="81" operator="containsText" id="{B250B461-73EF-4727-A85B-FCA0D84C2AFF}">
            <xm:f>NOT(ISERROR(SEARCH(プルダウン!$D$5,H43)))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2" operator="containsText" id="{5E947900-D3B3-44FB-9A1C-3C8713FC27E0}">
            <xm:f>NOT(ISERROR(SEARCH(プルダウン!$D$4,H43)))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H43:I43</xm:sqref>
        </x14:conditionalFormatting>
        <x14:conditionalFormatting xmlns:xm="http://schemas.microsoft.com/office/excel/2006/main">
          <x14:cfRule type="containsText" priority="79" operator="containsText" id="{F31DD58A-F66C-4B39-9CD0-45B54DD95BD5}">
            <xm:f>NOT(ISERROR(SEARCH(プルダウン!$D$5,I48)))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0" operator="containsText" id="{D3695D5D-009F-4650-89FA-FC0349A15837}">
            <xm:f>NOT(ISERROR(SEARCH(プルダウン!$D$4,I48)))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I48:J48</xm:sqref>
        </x14:conditionalFormatting>
        <x14:conditionalFormatting xmlns:xm="http://schemas.microsoft.com/office/excel/2006/main">
          <x14:cfRule type="containsText" priority="77" operator="containsText" id="{2CDA1242-BBC9-4238-A0F6-B758828207A9}">
            <xm:f>NOT(ISERROR(SEARCH(プルダウン!$D$5,P48)))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8" operator="containsText" id="{F97BD788-14CF-40C2-9BBF-B1826219E4E8}">
            <xm:f>NOT(ISERROR(SEARCH(プルダウン!$D$4,P48)))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P48:Q48</xm:sqref>
        </x14:conditionalFormatting>
        <x14:conditionalFormatting xmlns:xm="http://schemas.microsoft.com/office/excel/2006/main">
          <x14:cfRule type="containsText" priority="75" operator="containsText" id="{3DFAE925-026B-4683-AEAD-5A61E675F19F}">
            <xm:f>NOT(ISERROR(SEARCH(プルダウン!$D$5,W48)))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6" operator="containsText" id="{ACFC00D8-115E-4209-9BAD-D8D8BB6DF524}">
            <xm:f>NOT(ISERROR(SEARCH(プルダウン!$D$4,W48)))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W48:X48</xm:sqref>
        </x14:conditionalFormatting>
        <x14:conditionalFormatting xmlns:xm="http://schemas.microsoft.com/office/excel/2006/main">
          <x14:cfRule type="containsText" priority="73" operator="containsText" id="{E3C246D7-5B25-4689-8680-FB1650DBE51E}">
            <xm:f>NOT(ISERROR(SEARCH(プルダウン!$D$5,AD48)))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4" operator="containsText" id="{91989AF8-4E1A-4A2B-A457-C5D5BFCDAAA8}">
            <xm:f>NOT(ISERROR(SEARCH(プルダウン!$D$4,AD48)))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AD48:AE48</xm:sqref>
        </x14:conditionalFormatting>
        <x14:conditionalFormatting xmlns:xm="http://schemas.microsoft.com/office/excel/2006/main">
          <x14:cfRule type="containsText" priority="71" operator="containsText" id="{41615163-D83C-4D57-8451-19E279BA3E43}">
            <xm:f>NOT(ISERROR(SEARCH(プルダウン!$D$5,G53)))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2" operator="containsText" id="{C6A0261C-A3E5-4640-B90E-F6F6831B3702}">
            <xm:f>NOT(ISERROR(SEARCH(プルダウン!$D$4,G53)))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G53</xm:sqref>
        </x14:conditionalFormatting>
        <x14:conditionalFormatting xmlns:xm="http://schemas.microsoft.com/office/excel/2006/main">
          <x14:cfRule type="containsText" priority="69" operator="containsText" id="{6CCED512-EC03-47FD-98F6-D015A3A6E859}">
            <xm:f>NOT(ISERROR(SEARCH(プルダウン!$D$5,I53)))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70" operator="containsText" id="{B1E414F8-F9E4-4F47-B544-FC325FA76F94}">
            <xm:f>NOT(ISERROR(SEARCH(プルダウン!$D$4,I53)))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I53</xm:sqref>
        </x14:conditionalFormatting>
        <x14:conditionalFormatting xmlns:xm="http://schemas.microsoft.com/office/excel/2006/main">
          <x14:cfRule type="containsText" priority="67" operator="containsText" id="{CD32399F-8A71-469A-8406-DFAF53320132}">
            <xm:f>NOT(ISERROR(SEARCH(プルダウン!$D$5,M53)))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8" operator="containsText" id="{FAC582EB-9D2F-4ED5-97B9-76DD6FF5CE14}">
            <xm:f>NOT(ISERROR(SEARCH(プルダウン!$D$4,M53)))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M53:N53</xm:sqref>
        </x14:conditionalFormatting>
        <x14:conditionalFormatting xmlns:xm="http://schemas.microsoft.com/office/excel/2006/main">
          <x14:cfRule type="containsText" priority="65" operator="containsText" id="{8AF9A13B-2268-48DF-91E9-9490441C567D}">
            <xm:f>NOT(ISERROR(SEARCH(プルダウン!$D$5,T53)))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6" operator="containsText" id="{F52D0FCE-E350-4700-949F-ED4BB176C6DF}">
            <xm:f>NOT(ISERROR(SEARCH(プルダウン!$D$4,T53)))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T53:U53</xm:sqref>
        </x14:conditionalFormatting>
        <x14:conditionalFormatting xmlns:xm="http://schemas.microsoft.com/office/excel/2006/main">
          <x14:cfRule type="containsText" priority="63" operator="containsText" id="{D1AE71A5-2795-4FBA-BD95-A7CDAC9A813D}">
            <xm:f>NOT(ISERROR(SEARCH(プルダウン!$D$5,AA53)))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4" operator="containsText" id="{60254BD4-421D-4027-9345-D7689DADFE80}">
            <xm:f>NOT(ISERROR(SEARCH(プルダウン!$D$4,AA53)))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AA53:AC53</xm:sqref>
        </x14:conditionalFormatting>
        <x14:conditionalFormatting xmlns:xm="http://schemas.microsoft.com/office/excel/2006/main">
          <x14:cfRule type="containsText" priority="61" operator="containsText" id="{B8496498-4019-4C59-A60D-013EF5ABC080}">
            <xm:f>NOT(ISERROR(SEARCH(プルダウン!$D$5,AH53)))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2" operator="containsText" id="{05E343B9-D286-4787-AD39-E782135E3CA4}">
            <xm:f>NOT(ISERROR(SEARCH(プルダウン!$D$4,AH53)))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AH53:AI53</xm:sqref>
        </x14:conditionalFormatting>
        <x14:conditionalFormatting xmlns:xm="http://schemas.microsoft.com/office/excel/2006/main">
          <x14:cfRule type="containsText" priority="59" operator="containsText" id="{2F74E45E-B30F-4E75-BAB4-A98AF78D7D85}">
            <xm:f>NOT(ISERROR(SEARCH(プルダウン!$D$5,V53)))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0" operator="containsText" id="{DA4B0D9C-BCA4-41FB-BFC8-12B876147329}">
            <xm:f>NOT(ISERROR(SEARCH(プルダウン!$D$4,V53)))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V53:W53</xm:sqref>
        </x14:conditionalFormatting>
        <x14:conditionalFormatting xmlns:xm="http://schemas.microsoft.com/office/excel/2006/main">
          <x14:cfRule type="containsText" priority="57" operator="containsText" id="{F4555E67-7B8B-4A1B-B811-3C404AA74DCF}">
            <xm:f>NOT(ISERROR(SEARCH(プルダウン!$D$5,G58)))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8" operator="containsText" id="{593E3A13-A161-46C5-83C9-7544191F0DE0}">
            <xm:f>NOT(ISERROR(SEARCH(プルダウン!$D$4,G58)))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G58:J58 AE58 M58:Q58 T58:X58 AA58:AC58 AH58</xm:sqref>
        </x14:conditionalFormatting>
        <x14:conditionalFormatting xmlns:xm="http://schemas.microsoft.com/office/excel/2006/main">
          <x14:cfRule type="containsText" priority="55" operator="containsText" id="{B389FC17-EE20-447B-94A8-1AE3B7D81C4C}">
            <xm:f>NOT(ISERROR(SEARCH(プルダウン!$D$5,AD58)))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6" operator="containsText" id="{5B93E0A7-2579-43BF-B60E-46D1440384B1}">
            <xm:f>NOT(ISERROR(SEARCH(プルダウン!$D$4,AD58)))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AD58</xm:sqref>
        </x14:conditionalFormatting>
        <x14:conditionalFormatting xmlns:xm="http://schemas.microsoft.com/office/excel/2006/main">
          <x14:cfRule type="containsText" priority="53" operator="containsText" id="{F82981CE-8618-40A6-9F89-6FEE739BD87B}">
            <xm:f>NOT(ISERROR(SEARCH(プルダウン!$D$5,K58)))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4" operator="containsText" id="{0F286F40-7B79-4DB7-BD8A-671D4E49687B}">
            <xm:f>NOT(ISERROR(SEARCH(プルダウン!$D$4,K58)))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K58:L58</xm:sqref>
        </x14:conditionalFormatting>
        <x14:conditionalFormatting xmlns:xm="http://schemas.microsoft.com/office/excel/2006/main">
          <x14:cfRule type="containsText" priority="51" operator="containsText" id="{EC3F753A-27E7-4E20-81A8-88E2A6B8D41C}">
            <xm:f>NOT(ISERROR(SEARCH(プルダウン!$D$5,R58)))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77CCE58C-852C-414A-86D0-66F505AC04B7}">
            <xm:f>NOT(ISERROR(SEARCH(プルダウン!$D$4,R58)))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R58:S58</xm:sqref>
        </x14:conditionalFormatting>
        <x14:conditionalFormatting xmlns:xm="http://schemas.microsoft.com/office/excel/2006/main">
          <x14:cfRule type="containsText" priority="49" operator="containsText" id="{337FCD99-30A0-4FDB-94D9-9209FA8126C3}">
            <xm:f>NOT(ISERROR(SEARCH(プルダウン!$D$5,Y58)))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0" operator="containsText" id="{00A71E1F-797D-4E93-B141-E0D83AF97DDF}">
            <xm:f>NOT(ISERROR(SEARCH(プルダウン!$D$4,Y58)))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Y58:Z58</xm:sqref>
        </x14:conditionalFormatting>
        <x14:conditionalFormatting xmlns:xm="http://schemas.microsoft.com/office/excel/2006/main">
          <x14:cfRule type="containsText" priority="47" operator="containsText" id="{4BA1D922-ECF1-4B0E-A64C-99EFEDCC981A}">
            <xm:f>NOT(ISERROR(SEARCH(プルダウン!$D$5,AF58)))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8" operator="containsText" id="{1D2E63AC-1604-441D-B9E5-A4225813CEB7}">
            <xm:f>NOT(ISERROR(SEARCH(プルダウン!$D$4,AF58)))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AF58:AG58</xm:sqref>
        </x14:conditionalFormatting>
        <x14:conditionalFormatting xmlns:xm="http://schemas.microsoft.com/office/excel/2006/main">
          <x14:cfRule type="containsText" priority="45" operator="containsText" id="{8416DF63-74A1-4270-B3E8-6BED9EDE9A06}">
            <xm:f>NOT(ISERROR(SEARCH(プルダウン!$D$5,U63)))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6" operator="containsText" id="{7E3C3933-A1E6-4AD8-928B-5B69E6A0B06C}">
            <xm:f>NOT(ISERROR(SEARCH(プルダウン!$D$4,U63)))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U63</xm:sqref>
        </x14:conditionalFormatting>
        <x14:conditionalFormatting xmlns:xm="http://schemas.microsoft.com/office/excel/2006/main">
          <x14:cfRule type="containsText" priority="43" operator="containsText" id="{6B4C5D4D-DCC4-4FD3-A6D3-1F71252DCD4B}">
            <xm:f>NOT(ISERROR(SEARCH(プルダウン!$D$5,L68)))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4" operator="containsText" id="{1AF5918E-9A09-4484-B9DE-728BAF869C00}">
            <xm:f>NOT(ISERROR(SEARCH(プルダウン!$D$4,L68)))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L68:M68</xm:sqref>
        </x14:conditionalFormatting>
        <x14:conditionalFormatting xmlns:xm="http://schemas.microsoft.com/office/excel/2006/main">
          <x14:cfRule type="containsText" priority="41" operator="containsText" id="{9EB41833-8EC1-440F-8838-85AF6A188A93}">
            <xm:f>NOT(ISERROR(SEARCH(プルダウン!$D$5,S68)))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2" operator="containsText" id="{90ACA8CB-C43F-4EF1-9A93-46544FF8D05A}">
            <xm:f>NOT(ISERROR(SEARCH(プルダウン!$D$4,S68)))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S68:T68</xm:sqref>
        </x14:conditionalFormatting>
        <x14:conditionalFormatting xmlns:xm="http://schemas.microsoft.com/office/excel/2006/main">
          <x14:cfRule type="containsText" priority="39" operator="containsText" id="{153DF598-F49F-4D20-91A8-D34C35818083}">
            <xm:f>NOT(ISERROR(SEARCH(プルダウン!$D$5,Z68)))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0" operator="containsText" id="{744D4B5F-DD39-4817-8176-86B62FD06E7A}">
            <xm:f>NOT(ISERROR(SEARCH(プルダウン!$D$4,Z68)))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Z68:AA68</xm:sqref>
        </x14:conditionalFormatting>
        <x14:conditionalFormatting xmlns:xm="http://schemas.microsoft.com/office/excel/2006/main">
          <x14:cfRule type="containsText" priority="37" operator="containsText" id="{F239C7CA-5566-49F2-9A97-6C62DCBBE661}">
            <xm:f>NOT(ISERROR(SEARCH(プルダウン!$D$5,AG68)))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8" operator="containsText" id="{276E687B-1603-458D-9327-643E0EBECA6A}">
            <xm:f>NOT(ISERROR(SEARCH(プルダウン!$D$4,AG68)))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AG68:AH68</xm:sqref>
        </x14:conditionalFormatting>
        <x14:conditionalFormatting xmlns:xm="http://schemas.microsoft.com/office/excel/2006/main">
          <x14:cfRule type="containsText" priority="35" operator="containsText" id="{FC54B04D-D42F-4381-9A10-045836D91132}">
            <xm:f>NOT(ISERROR(SEARCH(プルダウン!$D$5,AE68)))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6" operator="containsText" id="{9A36E72F-E5A1-4A7B-A1E1-0EAE0690B898}">
            <xm:f>NOT(ISERROR(SEARCH(プルダウン!$D$4,AE68)))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AE68</xm:sqref>
        </x14:conditionalFormatting>
        <x14:conditionalFormatting xmlns:xm="http://schemas.microsoft.com/office/excel/2006/main">
          <x14:cfRule type="containsText" priority="33" operator="containsText" id="{F83882DC-20A8-47EB-878B-75EC33D4BD41}">
            <xm:f>NOT(ISERROR(SEARCH(プルダウン!$D$5,AC68)))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" operator="containsText" id="{16D622FA-25F5-4D5C-80C6-B2A48B7142E6}">
            <xm:f>NOT(ISERROR(SEARCH(プルダウン!$D$4,AC68)))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AC68</xm:sqref>
        </x14:conditionalFormatting>
        <x14:conditionalFormatting xmlns:xm="http://schemas.microsoft.com/office/excel/2006/main">
          <x14:cfRule type="containsText" priority="31" operator="containsText" id="{D245AA68-9645-4E00-A96C-E056003413CD}">
            <xm:f>NOT(ISERROR(SEARCH(プルダウン!$D$5,Q68)))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2" operator="containsText" id="{19D14F4A-6268-4B1C-8638-918FE82A51BC}">
            <xm:f>NOT(ISERROR(SEARCH(プルダウン!$D$4,Q68)))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Q68</xm:sqref>
        </x14:conditionalFormatting>
        <x14:conditionalFormatting xmlns:xm="http://schemas.microsoft.com/office/excel/2006/main">
          <x14:cfRule type="containsText" priority="29" operator="containsText" id="{C9927EB6-9A63-461A-823F-1C53E592A724}">
            <xm:f>NOT(ISERROR(SEARCH(プルダウン!$D$5,L73)))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0" operator="containsText" id="{CDD368C3-A124-401A-AB48-54F37B0F3AB8}">
            <xm:f>NOT(ISERROR(SEARCH(プルダウン!$D$4,L73)))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L73:M73</xm:sqref>
        </x14:conditionalFormatting>
        <x14:conditionalFormatting xmlns:xm="http://schemas.microsoft.com/office/excel/2006/main">
          <x14:cfRule type="containsText" priority="27" operator="containsText" id="{0D28EE81-4606-4A12-B8DE-D56C2E903E77}">
            <xm:f>NOT(ISERROR(SEARCH(プルダウン!$D$5,AB73)))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8" operator="containsText" id="{C7E4AD4C-9798-4265-8E9D-6E4226263AF0}">
            <xm:f>NOT(ISERROR(SEARCH(プルダウン!$D$4,AB73)))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AB73</xm:sqref>
        </x14:conditionalFormatting>
        <x14:conditionalFormatting xmlns:xm="http://schemas.microsoft.com/office/excel/2006/main">
          <x14:cfRule type="containsText" priority="25" operator="containsText" id="{9A601882-ECA3-405A-A672-8E96817FA1CE}">
            <xm:f>NOT(ISERROR(SEARCH(プルダウン!$D$5,R73)))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6" operator="containsText" id="{13337D07-8D86-4859-B99E-11E6C1D06BFF}">
            <xm:f>NOT(ISERROR(SEARCH(プルダウン!$D$4,R73)))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R73</xm:sqref>
        </x14:conditionalFormatting>
        <x14:conditionalFormatting xmlns:xm="http://schemas.microsoft.com/office/excel/2006/main">
          <x14:cfRule type="containsText" priority="21" operator="containsText" id="{8D78EA02-A5AF-4192-B0B4-71D5E5864F7F}">
            <xm:f>NOT(ISERROR(SEARCH(プルダウン!$B$3,G22)))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" operator="containsText" id="{69B64083-3206-45D3-94CF-926E84DF6B6A}">
            <xm:f>NOT(ISERROR(SEARCH(プルダウン!$B$4,G22)))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G22</xm:sqref>
        </x14:conditionalFormatting>
        <x14:conditionalFormatting xmlns:xm="http://schemas.microsoft.com/office/excel/2006/main">
          <x14:cfRule type="containsText" priority="19" operator="containsText" id="{92B3EA46-F469-4841-A28D-6209E743A98E}">
            <xm:f>NOT(ISERROR(SEARCH(プルダウン!$B$3,G27)))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" operator="containsText" id="{29A43C50-1CF9-44B6-BD8F-C8C17DC69637}">
            <xm:f>NOT(ISERROR(SEARCH(プルダウン!$B$4,G27)))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ontainsText" priority="17" operator="containsText" id="{1112ABCF-D65F-4EAD-872F-A4016B13DCA5}">
            <xm:f>NOT(ISERROR(SEARCH(プルダウン!$B$3,H32)))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C419F600-7212-4043-B68E-DDA4934B9925}">
            <xm:f>NOT(ISERROR(SEARCH(プルダウン!$B$4,H32)))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containsText" priority="15" operator="containsText" id="{DA3EDC7A-DA94-4F86-8083-9AB5DD44B46A}">
            <xm:f>NOT(ISERROR(SEARCH(プルダウン!$B$3,G37)))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" operator="containsText" id="{1672A8F4-9073-4D8B-8760-C15979036075}">
            <xm:f>NOT(ISERROR(SEARCH(プルダウン!$B$4,G37)))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containsText" priority="13" operator="containsText" id="{07F4976B-299C-428D-A247-44AF424F3AEB}">
            <xm:f>NOT(ISERROR(SEARCH(プルダウン!$B$3,J42)))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" operator="containsText" id="{2FD97D04-C309-427C-99EB-E95AE9B96995}">
            <xm:f>NOT(ISERROR(SEARCH(プルダウン!$B$4,J42)))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J42</xm:sqref>
        </x14:conditionalFormatting>
        <x14:conditionalFormatting xmlns:xm="http://schemas.microsoft.com/office/excel/2006/main">
          <x14:cfRule type="containsText" priority="11" operator="containsText" id="{7C3F4FD7-87F7-4850-9AE3-C1E7D5E7F9F7}">
            <xm:f>NOT(ISERROR(SEARCH(プルダウン!$B$3,G47)))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" operator="containsText" id="{F42B65EC-321A-48E1-AC7A-26BCC7E601FC}">
            <xm:f>NOT(ISERROR(SEARCH(プルダウン!$B$4,G47)))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G47</xm:sqref>
        </x14:conditionalFormatting>
        <x14:conditionalFormatting xmlns:xm="http://schemas.microsoft.com/office/excel/2006/main">
          <x14:cfRule type="containsText" priority="9" operator="containsText" id="{AFEF1602-F826-4083-AB3F-80F36E6AFAF5}">
            <xm:f>NOT(ISERROR(SEARCH(プルダウン!$B$3,G52)))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F2A0B973-0ED8-44EB-A04F-60A3681B6510}">
            <xm:f>NOT(ISERROR(SEARCH(プルダウン!$B$4,G52)))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containsText" priority="7" operator="containsText" id="{F9D4A865-BAD1-46D1-8633-FF20977FB7E7}">
            <xm:f>NOT(ISERROR(SEARCH(プルダウン!$B$3,I57)))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EEEB3A3C-FB32-4BCB-AF7C-F9E391A60922}">
            <xm:f>NOT(ISERROR(SEARCH(プルダウン!$B$4,I57)))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I57</xm:sqref>
        </x14:conditionalFormatting>
        <x14:conditionalFormatting xmlns:xm="http://schemas.microsoft.com/office/excel/2006/main">
          <x14:cfRule type="containsText" priority="5" operator="containsText" id="{B5791EF3-BAC6-4FF7-B310-AABD95AFFA20}">
            <xm:f>NOT(ISERROR(SEARCH(プルダウン!$B$3,G62)))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AF2954FA-A0A0-4542-B27F-884906F7D898}">
            <xm:f>NOT(ISERROR(SEARCH(プルダウン!$B$4,G62)))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G62</xm:sqref>
        </x14:conditionalFormatting>
        <x14:conditionalFormatting xmlns:xm="http://schemas.microsoft.com/office/excel/2006/main">
          <x14:cfRule type="containsText" priority="3" operator="containsText" id="{984BFB47-B129-43C5-ADE4-EAA63F37CA9E}">
            <xm:f>NOT(ISERROR(SEARCH(プルダウン!$B$3,G67)))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4" operator="containsText" id="{1D7CB3E5-9402-4E29-800D-DDB1B1CC965E}">
            <xm:f>NOT(ISERROR(SEARCH(プルダウン!$B$4,G67)))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G67</xm:sqref>
        </x14:conditionalFormatting>
        <x14:conditionalFormatting xmlns:xm="http://schemas.microsoft.com/office/excel/2006/main">
          <x14:cfRule type="containsText" priority="1" operator="containsText" id="{DE016F46-032A-4D6F-9FE1-0FDA5D9FD147}">
            <xm:f>NOT(ISERROR(SEARCH(プルダウン!$B$3,G72)))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3F1967BC-9A21-4DE7-8B44-80664849A7DC}">
            <xm:f>NOT(ISERROR(SEARCH(プルダウン!$B$4,G72)))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0"/>
  <sheetViews>
    <sheetView showGridLines="0" workbookViewId="0">
      <selection activeCell="E5" sqref="E5"/>
    </sheetView>
  </sheetViews>
  <sheetFormatPr defaultRowHeight="13.5" x14ac:dyDescent="0.15"/>
  <cols>
    <col min="1" max="1" width="12.125" customWidth="1"/>
    <col min="2" max="2" width="3.375" bestFit="1" customWidth="1"/>
    <col min="3" max="3" width="31.625" customWidth="1"/>
    <col min="4" max="4" width="3.375" bestFit="1" customWidth="1"/>
    <col min="5" max="5" width="26" bestFit="1" customWidth="1"/>
  </cols>
  <sheetData>
    <row r="2" spans="1:5" x14ac:dyDescent="0.15">
      <c r="A2" s="9" t="s">
        <v>10</v>
      </c>
      <c r="B2" s="65" t="s">
        <v>17</v>
      </c>
      <c r="C2" s="67"/>
      <c r="D2" s="65" t="s">
        <v>19</v>
      </c>
      <c r="E2" s="67"/>
    </row>
    <row r="3" spans="1:5" x14ac:dyDescent="0.15">
      <c r="A3" s="12" t="s">
        <v>0</v>
      </c>
      <c r="B3" s="13" t="s">
        <v>22</v>
      </c>
      <c r="C3" s="14" t="s">
        <v>28</v>
      </c>
      <c r="D3" s="13" t="s">
        <v>34</v>
      </c>
      <c r="E3" s="14" t="s">
        <v>37</v>
      </c>
    </row>
    <row r="4" spans="1:5" x14ac:dyDescent="0.15">
      <c r="A4" s="12" t="s">
        <v>1</v>
      </c>
      <c r="B4" s="13" t="s">
        <v>23</v>
      </c>
      <c r="C4" s="14" t="s">
        <v>29</v>
      </c>
      <c r="D4" s="13" t="s">
        <v>35</v>
      </c>
      <c r="E4" s="14" t="s">
        <v>38</v>
      </c>
    </row>
    <row r="5" spans="1:5" x14ac:dyDescent="0.15">
      <c r="A5" s="12" t="s">
        <v>11</v>
      </c>
      <c r="B5" s="13" t="s">
        <v>24</v>
      </c>
      <c r="C5" s="14" t="s">
        <v>30</v>
      </c>
      <c r="D5" s="13" t="s">
        <v>36</v>
      </c>
      <c r="E5" s="14" t="s">
        <v>39</v>
      </c>
    </row>
    <row r="6" spans="1:5" x14ac:dyDescent="0.15">
      <c r="A6" s="12" t="s">
        <v>12</v>
      </c>
      <c r="B6" s="13" t="s">
        <v>25</v>
      </c>
      <c r="C6" s="14" t="s">
        <v>31</v>
      </c>
      <c r="D6" s="13"/>
      <c r="E6" s="14"/>
    </row>
    <row r="7" spans="1:5" x14ac:dyDescent="0.15">
      <c r="A7" s="12" t="s">
        <v>13</v>
      </c>
      <c r="B7" s="13" t="s">
        <v>26</v>
      </c>
      <c r="C7" s="14" t="s">
        <v>32</v>
      </c>
      <c r="D7" s="13"/>
      <c r="E7" s="14"/>
    </row>
    <row r="8" spans="1:5" x14ac:dyDescent="0.15">
      <c r="A8" s="12" t="s">
        <v>14</v>
      </c>
      <c r="B8" s="13" t="s">
        <v>27</v>
      </c>
      <c r="C8" s="14" t="s">
        <v>33</v>
      </c>
      <c r="D8" s="13"/>
      <c r="E8" s="14"/>
    </row>
    <row r="9" spans="1:5" x14ac:dyDescent="0.15">
      <c r="A9" s="7" t="s">
        <v>15</v>
      </c>
      <c r="B9" s="13" t="s">
        <v>49</v>
      </c>
      <c r="C9" s="14" t="s">
        <v>50</v>
      </c>
      <c r="D9" s="15"/>
      <c r="E9" s="16"/>
    </row>
    <row r="10" spans="1:5" x14ac:dyDescent="0.15">
      <c r="B10" s="36"/>
      <c r="C10" s="36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様式（12か月分）</vt:lpstr>
      <vt:lpstr>プルダウン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茂木 優希子</cp:lastModifiedBy>
  <cp:lastPrinted>2020-01-22T10:36:42Z</cp:lastPrinted>
  <dcterms:created xsi:type="dcterms:W3CDTF">2018-02-16T01:15:16Z</dcterms:created>
  <dcterms:modified xsi:type="dcterms:W3CDTF">2025-08-19T09:47:39Z</dcterms:modified>
</cp:coreProperties>
</file>