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etsuka-hitomi\Desktop\契約課宛依頼\"/>
    </mc:Choice>
  </mc:AlternateContent>
  <xr:revisionPtr revIDLastSave="0" documentId="13_ncr:1_{B9EDEEDC-EAD8-403F-93E2-E34FFC9DBDC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入力シート" sheetId="12" r:id="rId1"/>
    <sheet name="納品書" sheetId="14" r:id="rId2"/>
    <sheet name="請求書" sheetId="17" r:id="rId3"/>
  </sheets>
  <definedNames>
    <definedName name="_xlnm.Print_Area" localSheetId="2">請求書!$A$1:$X$36</definedName>
    <definedName name="_xlnm.Print_Area" localSheetId="0">入力シート!$B$2:$AI$44</definedName>
    <definedName name="_xlnm.Print_Area" localSheetId="1">納品書!$B$1:$X$37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7" l="1"/>
  <c r="D35" i="17" l="1"/>
  <c r="I12" i="17" l="1"/>
  <c r="I13" i="17"/>
  <c r="I14" i="17"/>
  <c r="I15" i="17"/>
  <c r="I16" i="17"/>
  <c r="I17" i="17"/>
  <c r="I18" i="17"/>
  <c r="I19" i="17"/>
  <c r="H12" i="17"/>
  <c r="H13" i="17"/>
  <c r="H14" i="17"/>
  <c r="H15" i="17"/>
  <c r="H16" i="17"/>
  <c r="H17" i="17"/>
  <c r="H18" i="17"/>
  <c r="H19" i="17"/>
  <c r="H20" i="17"/>
  <c r="I12" i="14"/>
  <c r="I13" i="14"/>
  <c r="I14" i="14"/>
  <c r="I15" i="14"/>
  <c r="I16" i="14"/>
  <c r="I17" i="14"/>
  <c r="I18" i="14"/>
  <c r="I19" i="14"/>
  <c r="H13" i="14"/>
  <c r="H14" i="14"/>
  <c r="H15" i="14"/>
  <c r="H16" i="14"/>
  <c r="H17" i="14"/>
  <c r="H18" i="14"/>
  <c r="H19" i="14"/>
  <c r="H20" i="14"/>
  <c r="D7" i="17" l="1"/>
  <c r="D6" i="17"/>
  <c r="B4" i="17"/>
  <c r="B4" i="14" l="1"/>
  <c r="D7" i="14"/>
  <c r="D6" i="14"/>
  <c r="C11" i="14" l="1"/>
  <c r="E11" i="14"/>
  <c r="D5" i="14"/>
  <c r="G12" i="17"/>
  <c r="E12" i="17"/>
  <c r="C12" i="17"/>
  <c r="I11" i="17"/>
  <c r="H11" i="17"/>
  <c r="G11" i="17"/>
  <c r="E11" i="17"/>
  <c r="C11" i="17"/>
  <c r="D8" i="17"/>
  <c r="H37" i="12"/>
  <c r="G20" i="14"/>
  <c r="I20" i="17"/>
  <c r="H43" i="12"/>
  <c r="J26" i="12"/>
  <c r="AA26" i="12" s="1"/>
  <c r="AF26" i="12" s="1"/>
  <c r="AK26" i="12" s="1"/>
  <c r="X14" i="17" s="1"/>
  <c r="J27" i="12"/>
  <c r="X27" i="12" s="1"/>
  <c r="AC27" i="12" s="1"/>
  <c r="AH27" i="12" s="1"/>
  <c r="J25" i="12"/>
  <c r="AA25" i="12" s="1"/>
  <c r="AF25" i="12" s="1"/>
  <c r="AK25" i="12" s="1"/>
  <c r="D5" i="17"/>
  <c r="D25" i="17"/>
  <c r="D24" i="14"/>
  <c r="H5" i="14"/>
  <c r="H5" i="17"/>
  <c r="J28" i="12"/>
  <c r="Z28" i="12" s="1"/>
  <c r="AE28" i="12" s="1"/>
  <c r="AJ28" i="12" s="1"/>
  <c r="D16" i="17"/>
  <c r="C16" i="17"/>
  <c r="J29" i="12"/>
  <c r="S29" i="12" s="1"/>
  <c r="J30" i="12"/>
  <c r="V30" i="12" s="1"/>
  <c r="G13" i="17"/>
  <c r="E13" i="17"/>
  <c r="C13" i="17"/>
  <c r="G14" i="17"/>
  <c r="E14" i="17"/>
  <c r="C14" i="17"/>
  <c r="G15" i="17"/>
  <c r="C15" i="17"/>
  <c r="E16" i="17"/>
  <c r="G16" i="17"/>
  <c r="G17" i="17"/>
  <c r="E17" i="17"/>
  <c r="C17" i="17"/>
  <c r="C18" i="17"/>
  <c r="E18" i="17"/>
  <c r="G18" i="17"/>
  <c r="G19" i="17"/>
  <c r="E19" i="17"/>
  <c r="C19" i="17"/>
  <c r="G20" i="17"/>
  <c r="E20" i="17"/>
  <c r="F20" i="17"/>
  <c r="C20" i="17"/>
  <c r="H12" i="14"/>
  <c r="I20" i="14"/>
  <c r="G19" i="14"/>
  <c r="G18" i="14"/>
  <c r="G17" i="14"/>
  <c r="G16" i="14"/>
  <c r="G15" i="14"/>
  <c r="G14" i="14"/>
  <c r="G13" i="14"/>
  <c r="G12" i="14"/>
  <c r="E20" i="14"/>
  <c r="E19" i="14"/>
  <c r="E18" i="14"/>
  <c r="E17" i="14"/>
  <c r="E16" i="14"/>
  <c r="E15" i="14"/>
  <c r="E14" i="14"/>
  <c r="E13" i="14"/>
  <c r="E12" i="14"/>
  <c r="C12" i="14"/>
  <c r="C13" i="14"/>
  <c r="C14" i="14"/>
  <c r="C15" i="14"/>
  <c r="C16" i="14"/>
  <c r="C17" i="14"/>
  <c r="C18" i="14"/>
  <c r="C19" i="14"/>
  <c r="C20" i="14"/>
  <c r="D20" i="17"/>
  <c r="I11" i="14"/>
  <c r="H11" i="14"/>
  <c r="G11" i="14"/>
  <c r="F19" i="17"/>
  <c r="D19" i="17"/>
  <c r="F18" i="17"/>
  <c r="D18" i="17"/>
  <c r="F17" i="17"/>
  <c r="D17" i="17"/>
  <c r="F16" i="17"/>
  <c r="F15" i="17"/>
  <c r="D15" i="17"/>
  <c r="F14" i="17"/>
  <c r="D14" i="17"/>
  <c r="F13" i="17"/>
  <c r="D13" i="17"/>
  <c r="D8" i="14"/>
  <c r="J32" i="12"/>
  <c r="Z32" i="12" s="1"/>
  <c r="AE32" i="12" s="1"/>
  <c r="AJ32" i="12" s="1"/>
  <c r="J31" i="12"/>
  <c r="U31" i="12" s="1"/>
  <c r="J23" i="12"/>
  <c r="V23" i="12" s="1"/>
  <c r="J33" i="12"/>
  <c r="X33" i="12" s="1"/>
  <c r="AC33" i="12" s="1"/>
  <c r="AH33" i="12" s="1"/>
  <c r="J24" i="12"/>
  <c r="M24" i="12" s="1"/>
  <c r="O31" i="12"/>
  <c r="M19" i="14" s="1"/>
  <c r="P28" i="12"/>
  <c r="N16" i="17" s="1"/>
  <c r="Y28" i="12"/>
  <c r="AD28" i="12" s="1"/>
  <c r="AI28" i="12" s="1"/>
  <c r="Q27" i="12"/>
  <c r="O15" i="17" s="1"/>
  <c r="T23" i="12"/>
  <c r="R11" i="14" s="1"/>
  <c r="L23" i="12"/>
  <c r="I23" i="12" s="1"/>
  <c r="U23" i="12"/>
  <c r="S11" i="17" s="1"/>
  <c r="U26" i="12"/>
  <c r="S14" i="14" s="1"/>
  <c r="W26" i="12"/>
  <c r="O15" i="14"/>
  <c r="W27" i="12" l="1"/>
  <c r="AB23" i="12"/>
  <c r="Y23" i="12"/>
  <c r="AD23" i="12" s="1"/>
  <c r="AI23" i="12" s="1"/>
  <c r="T27" i="12"/>
  <c r="R15" i="17" s="1"/>
  <c r="T30" i="12"/>
  <c r="R18" i="17" s="1"/>
  <c r="X29" i="12"/>
  <c r="AC29" i="12" s="1"/>
  <c r="AH29" i="12" s="1"/>
  <c r="U17" i="14" s="1"/>
  <c r="N16" i="14"/>
  <c r="O28" i="12"/>
  <c r="M16" i="17" s="1"/>
  <c r="Q28" i="12"/>
  <c r="O16" i="17" s="1"/>
  <c r="W30" i="12"/>
  <c r="V25" i="12"/>
  <c r="T13" i="14" s="1"/>
  <c r="O26" i="12"/>
  <c r="M14" i="14" s="1"/>
  <c r="U25" i="12"/>
  <c r="S13" i="17" s="1"/>
  <c r="X14" i="14"/>
  <c r="S28" i="12"/>
  <c r="Q16" i="14" s="1"/>
  <c r="M28" i="12"/>
  <c r="K16" i="14" s="1"/>
  <c r="AA28" i="12"/>
  <c r="AF28" i="12" s="1"/>
  <c r="AK28" i="12" s="1"/>
  <c r="X16" i="14" s="1"/>
  <c r="T28" i="12"/>
  <c r="R16" i="17" s="1"/>
  <c r="P31" i="12"/>
  <c r="N19" i="14" s="1"/>
  <c r="M19" i="17"/>
  <c r="V31" i="12"/>
  <c r="T19" i="17" s="1"/>
  <c r="Z27" i="12"/>
  <c r="AE27" i="12" s="1"/>
  <c r="AJ27" i="12" s="1"/>
  <c r="W15" i="17" s="1"/>
  <c r="AA27" i="12"/>
  <c r="AF27" i="12" s="1"/>
  <c r="AK27" i="12" s="1"/>
  <c r="X15" i="17" s="1"/>
  <c r="V29" i="12"/>
  <c r="T17" i="17" s="1"/>
  <c r="M29" i="12"/>
  <c r="M27" i="12"/>
  <c r="S27" i="12"/>
  <c r="W29" i="12"/>
  <c r="R18" i="14"/>
  <c r="X30" i="12"/>
  <c r="AC30" i="12" s="1"/>
  <c r="AH30" i="12" s="1"/>
  <c r="U18" i="14" s="1"/>
  <c r="S25" i="12"/>
  <c r="Q13" i="17" s="1"/>
  <c r="O25" i="12"/>
  <c r="M13" i="14" s="1"/>
  <c r="L31" i="12"/>
  <c r="I31" i="12" s="1"/>
  <c r="Q26" i="12"/>
  <c r="P26" i="12"/>
  <c r="N14" i="14" s="1"/>
  <c r="V26" i="12"/>
  <c r="T14" i="17" s="1"/>
  <c r="W28" i="12"/>
  <c r="X28" i="12"/>
  <c r="AC28" i="12" s="1"/>
  <c r="AH28" i="12" s="1"/>
  <c r="U16" i="17" s="1"/>
  <c r="N28" i="12"/>
  <c r="R28" i="12"/>
  <c r="L28" i="12"/>
  <c r="I28" i="12" s="1"/>
  <c r="U28" i="12"/>
  <c r="V28" i="12"/>
  <c r="Q30" i="12"/>
  <c r="O18" i="17" s="1"/>
  <c r="M31" i="12"/>
  <c r="Q31" i="12"/>
  <c r="W31" i="12"/>
  <c r="T31" i="12"/>
  <c r="AA31" i="12"/>
  <c r="AF31" i="12" s="1"/>
  <c r="AK31" i="12" s="1"/>
  <c r="X31" i="12"/>
  <c r="AC31" i="12" s="1"/>
  <c r="AH31" i="12" s="1"/>
  <c r="Y31" i="12"/>
  <c r="AD31" i="12" s="1"/>
  <c r="AI31" i="12" s="1"/>
  <c r="N31" i="12"/>
  <c r="S31" i="12"/>
  <c r="Q19" i="14" s="1"/>
  <c r="Z31" i="12"/>
  <c r="AE31" i="12" s="1"/>
  <c r="AJ31" i="12" s="1"/>
  <c r="W19" i="14" s="1"/>
  <c r="R31" i="12"/>
  <c r="P19" i="17" s="1"/>
  <c r="T18" i="17"/>
  <c r="T18" i="14"/>
  <c r="R30" i="12"/>
  <c r="Y30" i="12"/>
  <c r="AD30" i="12" s="1"/>
  <c r="AI30" i="12" s="1"/>
  <c r="V18" i="17" s="1"/>
  <c r="AA30" i="12"/>
  <c r="AF30" i="12" s="1"/>
  <c r="AK30" i="12" s="1"/>
  <c r="X18" i="17" s="1"/>
  <c r="L30" i="12"/>
  <c r="I30" i="12" s="1"/>
  <c r="U30" i="12"/>
  <c r="P30" i="12"/>
  <c r="Q17" i="14"/>
  <c r="Q17" i="17"/>
  <c r="T17" i="14"/>
  <c r="R29" i="12"/>
  <c r="U29" i="12"/>
  <c r="P29" i="12"/>
  <c r="Y29" i="12"/>
  <c r="AD29" i="12" s="1"/>
  <c r="AI29" i="12" s="1"/>
  <c r="Q16" i="17"/>
  <c r="R15" i="14"/>
  <c r="S14" i="17"/>
  <c r="T14" i="14"/>
  <c r="X26" i="12"/>
  <c r="AC26" i="12" s="1"/>
  <c r="AH26" i="12" s="1"/>
  <c r="U14" i="14" s="1"/>
  <c r="R26" i="12"/>
  <c r="L26" i="12"/>
  <c r="I26" i="12" s="1"/>
  <c r="M26" i="12"/>
  <c r="T26" i="12"/>
  <c r="Z26" i="12"/>
  <c r="AE26" i="12" s="1"/>
  <c r="AJ26" i="12" s="1"/>
  <c r="N26" i="12"/>
  <c r="Y26" i="12"/>
  <c r="AD26" i="12" s="1"/>
  <c r="AI26" i="12" s="1"/>
  <c r="S26" i="12"/>
  <c r="X13" i="17"/>
  <c r="X13" i="14"/>
  <c r="M13" i="17"/>
  <c r="W25" i="12"/>
  <c r="T25" i="12"/>
  <c r="M25" i="12"/>
  <c r="L25" i="12"/>
  <c r="I25" i="12" s="1"/>
  <c r="R11" i="17"/>
  <c r="S19" i="14"/>
  <c r="S19" i="17"/>
  <c r="X16" i="17"/>
  <c r="N32" i="12"/>
  <c r="L32" i="12"/>
  <c r="I32" i="12" s="1"/>
  <c r="Y32" i="12"/>
  <c r="AD32" i="12" s="1"/>
  <c r="AI32" i="12" s="1"/>
  <c r="V20" i="14" s="1"/>
  <c r="S32" i="12"/>
  <c r="U14" i="17"/>
  <c r="U17" i="17"/>
  <c r="W20" i="17"/>
  <c r="W20" i="14"/>
  <c r="X15" i="14"/>
  <c r="V16" i="17"/>
  <c r="V16" i="14"/>
  <c r="W15" i="14"/>
  <c r="W16" i="17"/>
  <c r="W16" i="14"/>
  <c r="U15" i="14"/>
  <c r="U15" i="17"/>
  <c r="T32" i="12"/>
  <c r="AA32" i="12"/>
  <c r="AF32" i="12" s="1"/>
  <c r="AK32" i="12" s="1"/>
  <c r="U32" i="12"/>
  <c r="X32" i="12"/>
  <c r="AC32" i="12" s="1"/>
  <c r="AH32" i="12" s="1"/>
  <c r="V32" i="12"/>
  <c r="Q32" i="12"/>
  <c r="P32" i="12"/>
  <c r="M32" i="12"/>
  <c r="Z30" i="12"/>
  <c r="AE30" i="12" s="1"/>
  <c r="AJ30" i="12" s="1"/>
  <c r="S30" i="12"/>
  <c r="N30" i="12"/>
  <c r="O30" i="12"/>
  <c r="M30" i="12"/>
  <c r="O32" i="12"/>
  <c r="W32" i="12"/>
  <c r="R32" i="12"/>
  <c r="O29" i="12"/>
  <c r="N29" i="12"/>
  <c r="L29" i="12"/>
  <c r="I29" i="12" s="1"/>
  <c r="AA29" i="12"/>
  <c r="AF29" i="12" s="1"/>
  <c r="AK29" i="12" s="1"/>
  <c r="Z29" i="12"/>
  <c r="AE29" i="12" s="1"/>
  <c r="AJ29" i="12" s="1"/>
  <c r="T29" i="12"/>
  <c r="Q29" i="12"/>
  <c r="X25" i="12"/>
  <c r="AC25" i="12" s="1"/>
  <c r="AH25" i="12" s="1"/>
  <c r="Q25" i="12"/>
  <c r="Z25" i="12"/>
  <c r="AE25" i="12" s="1"/>
  <c r="AJ25" i="12" s="1"/>
  <c r="Y25" i="12"/>
  <c r="AD25" i="12" s="1"/>
  <c r="AI25" i="12" s="1"/>
  <c r="R25" i="12"/>
  <c r="P25" i="12"/>
  <c r="N25" i="12"/>
  <c r="Y27" i="12"/>
  <c r="AD27" i="12" s="1"/>
  <c r="AI27" i="12" s="1"/>
  <c r="N27" i="12"/>
  <c r="L27" i="12"/>
  <c r="I27" i="12" s="1"/>
  <c r="R27" i="12"/>
  <c r="V27" i="12"/>
  <c r="U27" i="12"/>
  <c r="P27" i="12"/>
  <c r="O27" i="12"/>
  <c r="U21" i="14"/>
  <c r="U21" i="17"/>
  <c r="Y33" i="12"/>
  <c r="AD33" i="12" s="1"/>
  <c r="AI33" i="12" s="1"/>
  <c r="L33" i="12"/>
  <c r="V33" i="12"/>
  <c r="Z33" i="12"/>
  <c r="AE33" i="12" s="1"/>
  <c r="AJ33" i="12" s="1"/>
  <c r="Q33" i="12"/>
  <c r="O33" i="12"/>
  <c r="U33" i="12"/>
  <c r="M33" i="12"/>
  <c r="W33" i="12"/>
  <c r="T33" i="12"/>
  <c r="P33" i="12"/>
  <c r="R33" i="12"/>
  <c r="AA33" i="12"/>
  <c r="AF33" i="12" s="1"/>
  <c r="AK33" i="12" s="1"/>
  <c r="N33" i="12"/>
  <c r="S33" i="12"/>
  <c r="K12" i="17"/>
  <c r="K12" i="14"/>
  <c r="Y24" i="12"/>
  <c r="AD24" i="12" s="1"/>
  <c r="AI24" i="12" s="1"/>
  <c r="AA24" i="12"/>
  <c r="AF24" i="12" s="1"/>
  <c r="AK24" i="12" s="1"/>
  <c r="Q24" i="12"/>
  <c r="V24" i="12"/>
  <c r="W24" i="12"/>
  <c r="Z24" i="12"/>
  <c r="AE24" i="12" s="1"/>
  <c r="AJ24" i="12" s="1"/>
  <c r="U24" i="12"/>
  <c r="R24" i="12"/>
  <c r="S24" i="12"/>
  <c r="N24" i="12"/>
  <c r="T24" i="12"/>
  <c r="X24" i="12"/>
  <c r="AC24" i="12" s="1"/>
  <c r="AH24" i="12" s="1"/>
  <c r="P24" i="12"/>
  <c r="L24" i="12"/>
  <c r="I24" i="12" s="1"/>
  <c r="O24" i="12"/>
  <c r="S11" i="14"/>
  <c r="N23" i="12"/>
  <c r="M23" i="12"/>
  <c r="S23" i="12"/>
  <c r="P23" i="12"/>
  <c r="V11" i="14"/>
  <c r="V11" i="17"/>
  <c r="T11" i="14"/>
  <c r="T11" i="17"/>
  <c r="AA23" i="12"/>
  <c r="AF23" i="12" s="1"/>
  <c r="AK23" i="12" s="1"/>
  <c r="O23" i="12"/>
  <c r="R23" i="12"/>
  <c r="Z23" i="12"/>
  <c r="AE23" i="12" s="1"/>
  <c r="AJ23" i="12" s="1"/>
  <c r="X23" i="12"/>
  <c r="AC23" i="12" s="1"/>
  <c r="AH23" i="12" s="1"/>
  <c r="W23" i="12"/>
  <c r="Q23" i="12"/>
  <c r="O18" i="14" l="1"/>
  <c r="U16" i="14"/>
  <c r="W19" i="17"/>
  <c r="M16" i="14"/>
  <c r="R16" i="14"/>
  <c r="P19" i="14"/>
  <c r="N19" i="17"/>
  <c r="T19" i="14"/>
  <c r="U18" i="17"/>
  <c r="K16" i="17"/>
  <c r="O16" i="14"/>
  <c r="M14" i="17"/>
  <c r="X18" i="14"/>
  <c r="T13" i="17"/>
  <c r="S13" i="14"/>
  <c r="Q15" i="17"/>
  <c r="Q15" i="14"/>
  <c r="K17" i="14"/>
  <c r="K17" i="17"/>
  <c r="V18" i="14"/>
  <c r="K15" i="14"/>
  <c r="K15" i="17"/>
  <c r="K19" i="17"/>
  <c r="K19" i="14"/>
  <c r="T16" i="14"/>
  <c r="T16" i="17"/>
  <c r="L16" i="14"/>
  <c r="L16" i="17"/>
  <c r="Q13" i="14"/>
  <c r="N14" i="17"/>
  <c r="O19" i="17"/>
  <c r="O19" i="14"/>
  <c r="S16" i="14"/>
  <c r="S16" i="17"/>
  <c r="P16" i="14"/>
  <c r="P16" i="17"/>
  <c r="O14" i="14"/>
  <c r="O14" i="17"/>
  <c r="V20" i="17"/>
  <c r="V19" i="14"/>
  <c r="V19" i="17"/>
  <c r="X19" i="14"/>
  <c r="X19" i="17"/>
  <c r="Q19" i="17"/>
  <c r="L19" i="17"/>
  <c r="L19" i="14"/>
  <c r="U19" i="17"/>
  <c r="U19" i="14"/>
  <c r="R19" i="14"/>
  <c r="R19" i="17"/>
  <c r="N18" i="14"/>
  <c r="N18" i="17"/>
  <c r="S18" i="14"/>
  <c r="S18" i="17"/>
  <c r="P18" i="14"/>
  <c r="P18" i="17"/>
  <c r="V17" i="17"/>
  <c r="V17" i="14"/>
  <c r="S17" i="14"/>
  <c r="S17" i="17"/>
  <c r="N17" i="17"/>
  <c r="N17" i="14"/>
  <c r="P17" i="14"/>
  <c r="P17" i="17"/>
  <c r="V14" i="14"/>
  <c r="V14" i="17"/>
  <c r="W14" i="14"/>
  <c r="W14" i="17"/>
  <c r="K14" i="17"/>
  <c r="K14" i="14"/>
  <c r="P14" i="14"/>
  <c r="P14" i="17"/>
  <c r="Q14" i="17"/>
  <c r="Q14" i="14"/>
  <c r="L14" i="14"/>
  <c r="L14" i="17"/>
  <c r="R14" i="17"/>
  <c r="R14" i="14"/>
  <c r="R13" i="17"/>
  <c r="R13" i="14"/>
  <c r="K13" i="17"/>
  <c r="K13" i="14"/>
  <c r="Q20" i="17"/>
  <c r="Q20" i="14"/>
  <c r="L20" i="17"/>
  <c r="L20" i="14"/>
  <c r="M15" i="14"/>
  <c r="M15" i="17"/>
  <c r="S15" i="17"/>
  <c r="S15" i="14"/>
  <c r="P15" i="14"/>
  <c r="P15" i="17"/>
  <c r="L15" i="14"/>
  <c r="L15" i="17"/>
  <c r="L13" i="17"/>
  <c r="L13" i="14"/>
  <c r="P13" i="17"/>
  <c r="P13" i="14"/>
  <c r="W13" i="14"/>
  <c r="W13" i="17"/>
  <c r="U13" i="14"/>
  <c r="U13" i="17"/>
  <c r="R17" i="14"/>
  <c r="R17" i="17"/>
  <c r="X17" i="17"/>
  <c r="X17" i="14"/>
  <c r="L17" i="14"/>
  <c r="L17" i="17"/>
  <c r="P20" i="14"/>
  <c r="P20" i="17"/>
  <c r="M20" i="17"/>
  <c r="M20" i="14"/>
  <c r="M18" i="14"/>
  <c r="M18" i="17"/>
  <c r="Q18" i="17"/>
  <c r="Q18" i="14"/>
  <c r="K20" i="17"/>
  <c r="K20" i="14"/>
  <c r="O20" i="14"/>
  <c r="O20" i="17"/>
  <c r="U20" i="17"/>
  <c r="U20" i="14"/>
  <c r="X20" i="14"/>
  <c r="X20" i="17"/>
  <c r="N15" i="14"/>
  <c r="N15" i="17"/>
  <c r="T15" i="17"/>
  <c r="T15" i="14"/>
  <c r="V15" i="17"/>
  <c r="V15" i="14"/>
  <c r="N13" i="17"/>
  <c r="N13" i="14"/>
  <c r="V13" i="17"/>
  <c r="V13" i="14"/>
  <c r="O13" i="17"/>
  <c r="O13" i="14"/>
  <c r="O17" i="17"/>
  <c r="O17" i="14"/>
  <c r="W17" i="14"/>
  <c r="W17" i="17"/>
  <c r="M17" i="17"/>
  <c r="M17" i="14"/>
  <c r="K18" i="14"/>
  <c r="K18" i="17"/>
  <c r="L18" i="14"/>
  <c r="L18" i="17"/>
  <c r="W18" i="14"/>
  <c r="W18" i="17"/>
  <c r="N20" i="14"/>
  <c r="N20" i="17"/>
  <c r="T20" i="17"/>
  <c r="T20" i="14"/>
  <c r="S20" i="17"/>
  <c r="S20" i="14"/>
  <c r="R20" i="14"/>
  <c r="R20" i="17"/>
  <c r="Q21" i="14"/>
  <c r="Q21" i="17"/>
  <c r="X21" i="17"/>
  <c r="X21" i="14"/>
  <c r="N21" i="17"/>
  <c r="N21" i="14"/>
  <c r="S21" i="14"/>
  <c r="S21" i="17"/>
  <c r="O21" i="17"/>
  <c r="O21" i="14"/>
  <c r="T21" i="17"/>
  <c r="T21" i="14"/>
  <c r="V21" i="14"/>
  <c r="V21" i="17"/>
  <c r="L21" i="14"/>
  <c r="L21" i="17"/>
  <c r="P21" i="14"/>
  <c r="P21" i="17"/>
  <c r="R21" i="14"/>
  <c r="R21" i="17"/>
  <c r="M21" i="17"/>
  <c r="M21" i="14"/>
  <c r="W21" i="17"/>
  <c r="W21" i="14"/>
  <c r="I33" i="12"/>
  <c r="K21" i="17"/>
  <c r="K21" i="14"/>
  <c r="M12" i="14"/>
  <c r="M12" i="17"/>
  <c r="R12" i="14"/>
  <c r="R12" i="17"/>
  <c r="U12" i="14"/>
  <c r="U12" i="17"/>
  <c r="L12" i="17"/>
  <c r="L12" i="14"/>
  <c r="P12" i="14"/>
  <c r="P12" i="17"/>
  <c r="W12" i="14"/>
  <c r="W12" i="17"/>
  <c r="T12" i="14"/>
  <c r="T12" i="17"/>
  <c r="X12" i="17"/>
  <c r="X12" i="14"/>
  <c r="N12" i="14"/>
  <c r="N12" i="17"/>
  <c r="Q12" i="14"/>
  <c r="Q12" i="17"/>
  <c r="S12" i="17"/>
  <c r="S12" i="14"/>
  <c r="O12" i="17"/>
  <c r="O12" i="14"/>
  <c r="V12" i="14"/>
  <c r="V12" i="17"/>
  <c r="N11" i="14"/>
  <c r="N11" i="17"/>
  <c r="K11" i="17"/>
  <c r="K11" i="14"/>
  <c r="Q11" i="17"/>
  <c r="Q11" i="14"/>
  <c r="L11" i="17"/>
  <c r="L11" i="14"/>
  <c r="W11" i="14"/>
  <c r="W11" i="17"/>
  <c r="M11" i="17"/>
  <c r="M11" i="14"/>
  <c r="O11" i="17"/>
  <c r="O11" i="14"/>
  <c r="U11" i="17"/>
  <c r="U11" i="14"/>
  <c r="P11" i="17"/>
  <c r="P11" i="14"/>
  <c r="X11" i="17"/>
  <c r="X11" i="14"/>
</calcChain>
</file>

<file path=xl/sharedStrings.xml><?xml version="1.0" encoding="utf-8"?>
<sst xmlns="http://schemas.openxmlformats.org/spreadsheetml/2006/main" count="144" uniqueCount="117">
  <si>
    <t>契約番号</t>
  </si>
  <si>
    <t>契約月日</t>
  </si>
  <si>
    <t>商品名又は形状・寸法等</t>
  </si>
  <si>
    <t>単位</t>
  </si>
  <si>
    <t>納入日</t>
    <rPh sb="0" eb="3">
      <t>ノウニュウビ</t>
    </rPh>
    <phoneticPr fontId="1"/>
  </si>
  <si>
    <t>入力欄１</t>
    <rPh sb="0" eb="2">
      <t>ニュウリョク</t>
    </rPh>
    <rPh sb="2" eb="3">
      <t>ラン</t>
    </rPh>
    <phoneticPr fontId="1"/>
  </si>
  <si>
    <t>金額（円）</t>
    <rPh sb="3" eb="4">
      <t>エン</t>
    </rPh>
    <phoneticPr fontId="1"/>
  </si>
  <si>
    <t>納入者</t>
  </si>
  <si>
    <t>摘　　要</t>
    <rPh sb="0" eb="1">
      <t>テキ</t>
    </rPh>
    <rPh sb="3" eb="4">
      <t>ヨウ</t>
    </rPh>
    <phoneticPr fontId="1"/>
  </si>
  <si>
    <t>検査員</t>
    <rPh sb="0" eb="3">
      <t>ケンサイン</t>
    </rPh>
    <phoneticPr fontId="1"/>
  </si>
  <si>
    <t>　上記の金額を請求します。</t>
    <rPh sb="4" eb="6">
      <t>キンガク</t>
    </rPh>
    <rPh sb="7" eb="9">
      <t>セイキュウ</t>
    </rPh>
    <phoneticPr fontId="1"/>
  </si>
  <si>
    <t>請求者</t>
    <rPh sb="0" eb="3">
      <t>セイキュウシャ</t>
    </rPh>
    <phoneticPr fontId="1"/>
  </si>
  <si>
    <t>円</t>
    <rPh sb="0" eb="1">
      <t>エン</t>
    </rPh>
    <phoneticPr fontId="1"/>
  </si>
  <si>
    <t>単位</t>
    <rPh sb="0" eb="2">
      <t>タンイ</t>
    </rPh>
    <phoneticPr fontId="1"/>
  </si>
  <si>
    <t>文字化</t>
    <rPh sb="0" eb="3">
      <t>モジカ</t>
    </rPh>
    <phoneticPr fontId="1"/>
  </si>
  <si>
    <t>一文字に分離</t>
    <rPh sb="0" eb="3">
      <t>ヒトモジ</t>
    </rPh>
    <rPh sb="4" eb="6">
      <t>ブンリ</t>
    </rPh>
    <phoneticPr fontId="1"/>
  </si>
  <si>
    <t>エラー表示</t>
    <rPh sb="3" eb="5">
      <t>ヒョウジ</t>
    </rPh>
    <phoneticPr fontId="1"/>
  </si>
  <si>
    <t>　オーバーフローすると最下位から丸められる。</t>
    <rPh sb="11" eb="14">
      <t>サイカイ</t>
    </rPh>
    <rPh sb="16" eb="17">
      <t>マル</t>
    </rPh>
    <phoneticPr fontId="1"/>
  </si>
  <si>
    <t>　オーバーフローすると上位桁が０で埋まるのでチェックできる。</t>
    <rPh sb="11" eb="13">
      <t>ジョウイ</t>
    </rPh>
    <rPh sb="13" eb="14">
      <t>ケタ</t>
    </rPh>
    <rPh sb="17" eb="18">
      <t>ウ</t>
    </rPh>
    <phoneticPr fontId="1"/>
  </si>
  <si>
    <t>単価</t>
    <phoneticPr fontId="1"/>
  </si>
  <si>
    <t>千</t>
    <rPh sb="0" eb="1">
      <t>セン</t>
    </rPh>
    <phoneticPr fontId="1"/>
  </si>
  <si>
    <t>百万</t>
    <rPh sb="0" eb="2">
      <t>ヒャクマン</t>
    </rPh>
    <phoneticPr fontId="1"/>
  </si>
  <si>
    <t>摘　　　要</t>
    <rPh sb="0" eb="1">
      <t>テキ</t>
    </rPh>
    <rPh sb="4" eb="5">
      <t>ヨウ</t>
    </rPh>
    <phoneticPr fontId="1"/>
  </si>
  <si>
    <t>件名</t>
    <rPh sb="0" eb="2">
      <t>ケンメイ</t>
    </rPh>
    <phoneticPr fontId="1"/>
  </si>
  <si>
    <t>↑ここの小数点は結果として表示しないようにする。</t>
  </si>
  <si>
    <t>合計</t>
    <rPh sb="0" eb="1">
      <t>ゴウ</t>
    </rPh>
    <rPh sb="1" eb="2">
      <t>ケイ</t>
    </rPh>
    <phoneticPr fontId="1"/>
  </si>
  <si>
    <t>立会員</t>
    <rPh sb="0" eb="2">
      <t>タチアイ</t>
    </rPh>
    <rPh sb="2" eb="3">
      <t>イン</t>
    </rPh>
    <phoneticPr fontId="1"/>
  </si>
  <si>
    <t>数　量</t>
    <rPh sb="0" eb="1">
      <t>カズ</t>
    </rPh>
    <rPh sb="2" eb="3">
      <t>リョウ</t>
    </rPh>
    <phoneticPr fontId="1"/>
  </si>
  <si>
    <t>0サプレスのための数字化等</t>
    <rPh sb="9" eb="12">
      <t>スウジカ</t>
    </rPh>
    <rPh sb="12" eb="13">
      <t>トウ</t>
    </rPh>
    <phoneticPr fontId="1"/>
  </si>
  <si>
    <t>→</t>
    <phoneticPr fontId="1"/>
  </si>
  <si>
    <t>数量</t>
    <rPh sb="0" eb="2">
      <t>スウリョウ</t>
    </rPh>
    <phoneticPr fontId="1"/>
  </si>
  <si>
    <t>VerH20.5.7</t>
    <phoneticPr fontId="1"/>
  </si>
  <si>
    <t>履行期限</t>
    <rPh sb="0" eb="2">
      <t>リコウ</t>
    </rPh>
    <phoneticPr fontId="1"/>
  </si>
  <si>
    <t>履行場所</t>
    <rPh sb="0" eb="2">
      <t>リコウ</t>
    </rPh>
    <phoneticPr fontId="1"/>
  </si>
  <si>
    <t>課長代理</t>
    <rPh sb="0" eb="2">
      <t>カチョウ</t>
    </rPh>
    <rPh sb="2" eb="4">
      <t>ダイリ</t>
    </rPh>
    <phoneticPr fontId="1"/>
  </si>
  <si>
    <t>品名１</t>
    <phoneticPr fontId="1"/>
  </si>
  <si>
    <t>品名２</t>
  </si>
  <si>
    <t>品名３</t>
  </si>
  <si>
    <t>品名４</t>
  </si>
  <si>
    <t>品名５</t>
  </si>
  <si>
    <t>品名６</t>
  </si>
  <si>
    <t>品名７</t>
  </si>
  <si>
    <t>品名８</t>
  </si>
  <si>
    <t>品名９</t>
  </si>
  <si>
    <t>品名１０</t>
  </si>
  <si>
    <t>内　容</t>
    <rPh sb="0" eb="1">
      <t>ナイ</t>
    </rPh>
    <rPh sb="2" eb="3">
      <t>カタチ</t>
    </rPh>
    <phoneticPr fontId="1"/>
  </si>
  <si>
    <t>入力欄２</t>
    <rPh sb="0" eb="2">
      <t>ニュウリョク</t>
    </rPh>
    <rPh sb="2" eb="3">
      <t>ラン</t>
    </rPh>
    <phoneticPr fontId="1"/>
  </si>
  <si>
    <t>別紙内訳書のとおり</t>
    <rPh sb="0" eb="2">
      <t>ベッシ</t>
    </rPh>
    <rPh sb="2" eb="5">
      <t>ウチワケショ</t>
    </rPh>
    <phoneticPr fontId="1"/>
  </si>
  <si>
    <t>契約番号</t>
    <phoneticPr fontId="1"/>
  </si>
  <si>
    <t>㊞</t>
    <phoneticPr fontId="1"/>
  </si>
  <si>
    <t>品　　　名</t>
    <rPh sb="0" eb="1">
      <t>シナ</t>
    </rPh>
    <rPh sb="4" eb="5">
      <t>メイ</t>
    </rPh>
    <phoneticPr fontId="1"/>
  </si>
  <si>
    <r>
      <t xml:space="preserve">記入例  </t>
    </r>
    <r>
      <rPr>
        <b/>
        <sz val="10"/>
        <color indexed="8"/>
        <rFont val="ＭＳ ゴシック"/>
        <family val="3"/>
        <charset val="128"/>
      </rPr>
      <t>／</t>
    </r>
    <r>
      <rPr>
        <b/>
        <sz val="10"/>
        <color indexed="12"/>
        <rFont val="ＭＳ ゴシック"/>
        <family val="3"/>
        <charset val="128"/>
      </rPr>
      <t>　</t>
    </r>
    <r>
      <rPr>
        <b/>
        <sz val="10"/>
        <rFont val="ＭＳ ゴシック"/>
        <family val="3"/>
        <charset val="128"/>
      </rPr>
      <t>説明</t>
    </r>
    <rPh sb="0" eb="2">
      <t>キニュウ</t>
    </rPh>
    <rPh sb="2" eb="3">
      <t>レイ</t>
    </rPh>
    <rPh sb="7" eb="9">
      <t>セツメイ</t>
    </rPh>
    <phoneticPr fontId="1"/>
  </si>
  <si>
    <t>品　名</t>
    <rPh sb="0" eb="1">
      <t>シナ</t>
    </rPh>
    <rPh sb="2" eb="3">
      <t>メイ</t>
    </rPh>
    <phoneticPr fontId="1"/>
  </si>
  <si>
    <t>合　計</t>
    <rPh sb="0" eb="1">
      <t>ゴウ</t>
    </rPh>
    <rPh sb="2" eb="3">
      <t>ケイ</t>
    </rPh>
    <phoneticPr fontId="1"/>
  </si>
  <si>
    <t>　東京都水道局長　殿</t>
    <phoneticPr fontId="1"/>
  </si>
  <si>
    <t>㊞</t>
    <phoneticPr fontId="1"/>
  </si>
  <si>
    <t>合  計</t>
    <rPh sb="0" eb="1">
      <t>ゴウ</t>
    </rPh>
    <rPh sb="3" eb="4">
      <t>ケイ</t>
    </rPh>
    <phoneticPr fontId="1"/>
  </si>
  <si>
    <t>物　品　検　査　証</t>
    <phoneticPr fontId="1"/>
  </si>
  <si>
    <t xml:space="preserve">                             ㊞</t>
    <phoneticPr fontId="1"/>
  </si>
  <si>
    <t xml:space="preserve">                             ㊞</t>
    <phoneticPr fontId="1"/>
  </si>
  <si>
    <t>件名</t>
    <rPh sb="0" eb="1">
      <t>ケン</t>
    </rPh>
    <rPh sb="1" eb="2">
      <t>メイ</t>
    </rPh>
    <phoneticPr fontId="1"/>
  </si>
  <si>
    <t>課  長</t>
    <rPh sb="0" eb="1">
      <t>カ</t>
    </rPh>
    <rPh sb="3" eb="4">
      <t>チョウ</t>
    </rPh>
    <phoneticPr fontId="1"/>
  </si>
  <si>
    <t>受注者
住所
氏名</t>
    <rPh sb="0" eb="3">
      <t>ジュチュウシャ</t>
    </rPh>
    <rPh sb="4" eb="6">
      <t>ジュウショ</t>
    </rPh>
    <rPh sb="7" eb="9">
      <t>シメイ</t>
    </rPh>
    <phoneticPr fontId="1"/>
  </si>
  <si>
    <t xml:space="preserve"> </t>
    <phoneticPr fontId="1"/>
  </si>
  <si>
    <r>
      <t>（内消費税額）</t>
    </r>
    <r>
      <rPr>
        <sz val="9"/>
        <color indexed="10"/>
        <rFont val="ＭＳ ゴシック"/>
        <family val="3"/>
        <charset val="128"/>
      </rPr>
      <t>※</t>
    </r>
    <rPh sb="1" eb="2">
      <t>ウチ</t>
    </rPh>
    <rPh sb="2" eb="5">
      <t>ショウヒゼイ</t>
    </rPh>
    <rPh sb="5" eb="6">
      <t>ガク</t>
    </rPh>
    <phoneticPr fontId="1"/>
  </si>
  <si>
    <r>
      <rPr>
        <b/>
        <sz val="11"/>
        <color indexed="12"/>
        <rFont val="ＭＳ ゴシック"/>
        <family val="3"/>
        <charset val="128"/>
      </rPr>
      <t>記入例</t>
    </r>
    <r>
      <rPr>
        <sz val="11"/>
        <color indexed="12"/>
        <rFont val="ＭＳ ゴシック"/>
        <family val="3"/>
        <charset val="128"/>
      </rPr>
      <t xml:space="preserve">①
</t>
    </r>
    <r>
      <rPr>
        <sz val="8"/>
        <color indexed="8"/>
        <rFont val="ＭＳ ゴシック"/>
        <family val="3"/>
        <charset val="128"/>
      </rPr>
      <t>【総価契約】</t>
    </r>
    <rPh sb="0" eb="2">
      <t>キニュウ</t>
    </rPh>
    <rPh sb="2" eb="3">
      <t>レイ</t>
    </rPh>
    <rPh sb="6" eb="7">
      <t>ソウ</t>
    </rPh>
    <rPh sb="7" eb="8">
      <t>カ</t>
    </rPh>
    <rPh sb="8" eb="10">
      <t>ケイヤク</t>
    </rPh>
    <phoneticPr fontId="1"/>
  </si>
  <si>
    <r>
      <rPr>
        <b/>
        <sz val="11"/>
        <color indexed="12"/>
        <rFont val="ＭＳ ゴシック"/>
        <family val="3"/>
        <charset val="128"/>
      </rPr>
      <t>記入例</t>
    </r>
    <r>
      <rPr>
        <sz val="11"/>
        <color indexed="12"/>
        <rFont val="ＭＳ ゴシック"/>
        <family val="3"/>
        <charset val="128"/>
      </rPr>
      <t xml:space="preserve">③
</t>
    </r>
    <r>
      <rPr>
        <sz val="8"/>
        <color indexed="8"/>
        <rFont val="ＭＳ ゴシック"/>
        <family val="3"/>
        <charset val="128"/>
      </rPr>
      <t>【総価契約（10品目以上）】</t>
    </r>
    <rPh sb="0" eb="2">
      <t>キニュウ</t>
    </rPh>
    <rPh sb="2" eb="3">
      <t>レイ</t>
    </rPh>
    <rPh sb="6" eb="7">
      <t>ソウ</t>
    </rPh>
    <rPh sb="7" eb="8">
      <t>カ</t>
    </rPh>
    <rPh sb="8" eb="10">
      <t>ケイヤク</t>
    </rPh>
    <rPh sb="13" eb="15">
      <t>ヒンモク</t>
    </rPh>
    <rPh sb="15" eb="17">
      <t>イジョウ</t>
    </rPh>
    <phoneticPr fontId="1"/>
  </si>
  <si>
    <r>
      <rPr>
        <b/>
        <sz val="11"/>
        <color indexed="12"/>
        <rFont val="ＭＳ ゴシック"/>
        <family val="3"/>
        <charset val="128"/>
      </rPr>
      <t>記入例</t>
    </r>
    <r>
      <rPr>
        <sz val="11"/>
        <color indexed="12"/>
        <rFont val="ＭＳ ゴシック"/>
        <family val="3"/>
        <charset val="128"/>
      </rPr>
      <t xml:space="preserve">②
</t>
    </r>
    <r>
      <rPr>
        <sz val="8"/>
        <color indexed="8"/>
        <rFont val="ＭＳ ゴシック"/>
        <family val="3"/>
        <charset val="128"/>
      </rPr>
      <t>【単価契約】</t>
    </r>
    <rPh sb="0" eb="2">
      <t>キニュウ</t>
    </rPh>
    <rPh sb="2" eb="3">
      <t>レイ</t>
    </rPh>
    <rPh sb="6" eb="8">
      <t>タンカ</t>
    </rPh>
    <rPh sb="8" eb="10">
      <t>ケイヤク</t>
    </rPh>
    <phoneticPr fontId="1"/>
  </si>
  <si>
    <t>　◎数量・単価・金額欄は、小数点以下４桁まで入力可能です。</t>
    <phoneticPr fontId="1"/>
  </si>
  <si>
    <t>◎消費税額、内消費税額及び合計(請求金額）は、小数点以下の数字は入力しないでください。</t>
    <rPh sb="1" eb="4">
      <t>ショウヒゼイ</t>
    </rPh>
    <rPh sb="4" eb="5">
      <t>ガク</t>
    </rPh>
    <rPh sb="6" eb="7">
      <t>ウチ</t>
    </rPh>
    <rPh sb="7" eb="10">
      <t>ショウヒゼイ</t>
    </rPh>
    <rPh sb="10" eb="11">
      <t>ガク</t>
    </rPh>
    <rPh sb="11" eb="12">
      <t>オヨ</t>
    </rPh>
    <rPh sb="13" eb="15">
      <t>ゴウケイ</t>
    </rPh>
    <rPh sb="16" eb="18">
      <t>セイキュウ</t>
    </rPh>
    <rPh sb="18" eb="20">
      <t>キンガク</t>
    </rPh>
    <rPh sb="23" eb="26">
      <t>ショウスウテン</t>
    </rPh>
    <rPh sb="26" eb="28">
      <t>イカ</t>
    </rPh>
    <rPh sb="29" eb="31">
      <t>スウジ</t>
    </rPh>
    <rPh sb="32" eb="34">
      <t>ニュウリョク</t>
    </rPh>
    <phoneticPr fontId="1"/>
  </si>
  <si>
    <t>合計（請求金額）</t>
    <rPh sb="0" eb="2">
      <t>ゴウケイ</t>
    </rPh>
    <rPh sb="3" eb="5">
      <t>セイキュウ</t>
    </rPh>
    <rPh sb="5" eb="7">
      <t>キンガク</t>
    </rPh>
    <phoneticPr fontId="1"/>
  </si>
  <si>
    <t>納　 品 　書　</t>
    <rPh sb="0" eb="1">
      <t>ノウ</t>
    </rPh>
    <rPh sb="3" eb="4">
      <t>ヒン</t>
    </rPh>
    <rPh sb="6" eb="7">
      <t>ショ</t>
    </rPh>
    <phoneticPr fontId="1"/>
  </si>
  <si>
    <t>請　 求 　書　</t>
    <rPh sb="0" eb="1">
      <t>ショウ</t>
    </rPh>
    <rPh sb="3" eb="4">
      <t>モト</t>
    </rPh>
    <rPh sb="6" eb="7">
      <t>ショ</t>
    </rPh>
    <phoneticPr fontId="1"/>
  </si>
  <si>
    <t>　</t>
    <phoneticPr fontId="1"/>
  </si>
  <si>
    <t>上記の物品は、検査の結果合格と認める。</t>
    <phoneticPr fontId="1"/>
  </si>
  <si>
    <t xml:space="preserve">  　　物品供給者氏名・印</t>
    <rPh sb="4" eb="6">
      <t>ブッピン</t>
    </rPh>
    <rPh sb="6" eb="9">
      <t>キョウキュウシャ</t>
    </rPh>
    <rPh sb="9" eb="11">
      <t>シメイ</t>
    </rPh>
    <rPh sb="12" eb="13">
      <t>イン</t>
    </rPh>
    <phoneticPr fontId="1"/>
  </si>
  <si>
    <t>上記のとおり納入しましたので御査収ください。</t>
    <rPh sb="14" eb="15">
      <t>ゴ</t>
    </rPh>
    <phoneticPr fontId="1"/>
  </si>
  <si>
    <t xml:space="preserve">  　　請求者氏名・印</t>
    <rPh sb="4" eb="7">
      <t>セイキュウシャ</t>
    </rPh>
    <rPh sb="7" eb="9">
      <t>シメイ</t>
    </rPh>
    <rPh sb="10" eb="11">
      <t>イン</t>
    </rPh>
    <phoneticPr fontId="1"/>
  </si>
  <si>
    <t>　　東京都水道局長　殿</t>
    <phoneticPr fontId="1"/>
  </si>
  <si>
    <t>　　　   　金　　額（円）</t>
    <rPh sb="7" eb="8">
      <t>キン</t>
    </rPh>
    <rPh sb="10" eb="11">
      <t>ガク</t>
    </rPh>
    <rPh sb="12" eb="13">
      <t>エン</t>
    </rPh>
    <phoneticPr fontId="1"/>
  </si>
  <si>
    <t>商品名又は形状・寸法等</t>
    <rPh sb="0" eb="3">
      <t>ショウヒンメイ</t>
    </rPh>
    <rPh sb="3" eb="4">
      <t>マタ</t>
    </rPh>
    <rPh sb="5" eb="7">
      <t>ケイジョウ</t>
    </rPh>
    <rPh sb="8" eb="10">
      <t>スンポウ</t>
    </rPh>
    <rPh sb="10" eb="11">
      <t>トウ</t>
    </rPh>
    <phoneticPr fontId="1"/>
  </si>
  <si>
    <t>　　　　　　　　　　　　年　　月　　日　　検査</t>
    <rPh sb="12" eb="13">
      <t>ネン</t>
    </rPh>
    <rPh sb="15" eb="16">
      <t>ツキ</t>
    </rPh>
    <rPh sb="18" eb="19">
      <t>ヒ</t>
    </rPh>
    <rPh sb="21" eb="23">
      <t>ケンサ</t>
    </rPh>
    <phoneticPr fontId="1"/>
  </si>
  <si>
    <t>住　所</t>
    <rPh sb="0" eb="1">
      <t>ジュウ</t>
    </rPh>
    <rPh sb="2" eb="3">
      <t>ショ</t>
    </rPh>
    <phoneticPr fontId="1"/>
  </si>
  <si>
    <t>氏　名</t>
    <phoneticPr fontId="1"/>
  </si>
  <si>
    <t>単　価</t>
    <rPh sb="0" eb="1">
      <t>タン</t>
    </rPh>
    <rPh sb="2" eb="3">
      <t>アタイ</t>
    </rPh>
    <phoneticPr fontId="1"/>
  </si>
  <si>
    <t>　</t>
    <phoneticPr fontId="1"/>
  </si>
  <si>
    <t xml:space="preserve"> </t>
    <phoneticPr fontId="1"/>
  </si>
  <si>
    <t>納入</t>
    <rPh sb="0" eb="2">
      <t>ノウニュウ</t>
    </rPh>
    <phoneticPr fontId="1"/>
  </si>
  <si>
    <t>　　令和　　　年　　　月　　　日</t>
    <rPh sb="2" eb="3">
      <t>レイ</t>
    </rPh>
    <rPh sb="3" eb="4">
      <t>ワ</t>
    </rPh>
    <rPh sb="7" eb="8">
      <t>ネン</t>
    </rPh>
    <rPh sb="11" eb="12">
      <t>ツキ</t>
    </rPh>
    <rPh sb="15" eb="16">
      <t>ヒ</t>
    </rPh>
    <phoneticPr fontId="1"/>
  </si>
  <si>
    <r>
      <t>①入力欄1、2の</t>
    </r>
    <r>
      <rPr>
        <b/>
        <sz val="10"/>
        <color indexed="10"/>
        <rFont val="ＭＳ ゴシック"/>
        <family val="3"/>
        <charset val="128"/>
      </rPr>
      <t>赤枠内</t>
    </r>
    <r>
      <rPr>
        <sz val="10"/>
        <color indexed="8"/>
        <rFont val="ＭＳ ゴシック"/>
        <family val="3"/>
        <charset val="128"/>
      </rPr>
      <t>に、それぞれの内容を入力してください。</t>
    </r>
    <rPh sb="1" eb="3">
      <t>ニュウリョク</t>
    </rPh>
    <rPh sb="3" eb="4">
      <t>ラン</t>
    </rPh>
    <rPh sb="8" eb="9">
      <t>アカ</t>
    </rPh>
    <rPh sb="9" eb="10">
      <t>ワク</t>
    </rPh>
    <rPh sb="10" eb="11">
      <t>ナイ</t>
    </rPh>
    <rPh sb="18" eb="20">
      <t>ナイヨウ</t>
    </rPh>
    <rPh sb="21" eb="23">
      <t>ニュウリョク</t>
    </rPh>
    <phoneticPr fontId="1"/>
  </si>
  <si>
    <r>
      <t>※</t>
    </r>
    <r>
      <rPr>
        <sz val="9"/>
        <color indexed="8"/>
        <rFont val="ＭＳ ゴシック"/>
        <family val="3"/>
        <charset val="128"/>
      </rPr>
      <t>内消費税額の場合は、金額欄</t>
    </r>
    <r>
      <rPr>
        <sz val="9"/>
        <color indexed="8"/>
        <rFont val="ＭＳ ゴシック"/>
        <family val="3"/>
        <charset val="128"/>
      </rPr>
      <t>に　'(○○○)　と入力</t>
    </r>
    <r>
      <rPr>
        <sz val="9"/>
        <color indexed="8"/>
        <rFont val="ＭＳ ゴシック"/>
        <family val="3"/>
        <charset val="128"/>
      </rPr>
      <t>してください。　'（ﾀﾞｯｼｭ記号</t>
    </r>
    <r>
      <rPr>
        <sz val="9"/>
        <color indexed="8"/>
        <rFont val="ＭＳ ゴシック"/>
        <family val="3"/>
        <charset val="128"/>
      </rPr>
      <t>)</t>
    </r>
    <r>
      <rPr>
        <sz val="9"/>
        <color indexed="8"/>
        <rFont val="ＭＳ ゴシック"/>
        <family val="3"/>
        <charset val="128"/>
      </rPr>
      <t>は、Shiftを押しながら数字の７を押して入力します。</t>
    </r>
    <rPh sb="1" eb="2">
      <t>ナイ</t>
    </rPh>
    <rPh sb="2" eb="4">
      <t>ショウヒ</t>
    </rPh>
    <rPh sb="4" eb="5">
      <t>ゼイ</t>
    </rPh>
    <rPh sb="5" eb="6">
      <t>ガク</t>
    </rPh>
    <rPh sb="7" eb="9">
      <t>バアイ</t>
    </rPh>
    <rPh sb="11" eb="13">
      <t>キンガク</t>
    </rPh>
    <rPh sb="13" eb="14">
      <t>ラン</t>
    </rPh>
    <rPh sb="24" eb="26">
      <t>ニュウリョク</t>
    </rPh>
    <rPh sb="41" eb="43">
      <t>キゴウ</t>
    </rPh>
    <rPh sb="52" eb="53">
      <t>オ</t>
    </rPh>
    <rPh sb="57" eb="59">
      <t>スウジ</t>
    </rPh>
    <rPh sb="62" eb="63">
      <t>オ</t>
    </rPh>
    <rPh sb="65" eb="67">
      <t>ニュウリョク</t>
    </rPh>
    <phoneticPr fontId="1"/>
  </si>
  <si>
    <t>【納品書作成シート】兼 利用説明書</t>
    <rPh sb="1" eb="4">
      <t>ノウヒンショ</t>
    </rPh>
    <rPh sb="4" eb="6">
      <t>サクセイ</t>
    </rPh>
    <rPh sb="10" eb="11">
      <t>ケン</t>
    </rPh>
    <rPh sb="12" eb="14">
      <t>リヨウ</t>
    </rPh>
    <rPh sb="14" eb="17">
      <t>セツメイショ</t>
    </rPh>
    <phoneticPr fontId="1"/>
  </si>
  <si>
    <t>このシートに入力すると、リンク機能により「納品書」と同時に請求書も作成できます。</t>
    <rPh sb="6" eb="8">
      <t>ニュウリョク</t>
    </rPh>
    <rPh sb="15" eb="17">
      <t>キノウ</t>
    </rPh>
    <rPh sb="21" eb="24">
      <t>ノウヒンショ</t>
    </rPh>
    <rPh sb="26" eb="28">
      <t>ドウジ</t>
    </rPh>
    <rPh sb="29" eb="32">
      <t>セイキュウショ</t>
    </rPh>
    <rPh sb="33" eb="35">
      <t>サクセイ</t>
    </rPh>
    <phoneticPr fontId="1"/>
  </si>
  <si>
    <t>　計算機能は設定していないため、合計等の金額についても、数字を手入力してください。</t>
    <rPh sb="1" eb="3">
      <t>ケイサン</t>
    </rPh>
    <rPh sb="3" eb="5">
      <t>キノウ</t>
    </rPh>
    <rPh sb="6" eb="8">
      <t>セッテイ</t>
    </rPh>
    <rPh sb="16" eb="18">
      <t>ゴウケイ</t>
    </rPh>
    <rPh sb="18" eb="19">
      <t>トウ</t>
    </rPh>
    <rPh sb="20" eb="22">
      <t>キンガク</t>
    </rPh>
    <rPh sb="28" eb="30">
      <t>スウジ</t>
    </rPh>
    <rPh sb="31" eb="32">
      <t>テ</t>
    </rPh>
    <rPh sb="32" eb="34">
      <t>ニュウリョク</t>
    </rPh>
    <phoneticPr fontId="1"/>
  </si>
  <si>
    <t>②入力後は、納品書、請求書、それぞれのシートの内容を確認してからＡ４サイズで印刷し、押印して提出してください。</t>
    <phoneticPr fontId="1"/>
  </si>
  <si>
    <t>※「請求書」シートは、直接入力することも可能です。</t>
    <rPh sb="2" eb="5">
      <t>セイキュウショ</t>
    </rPh>
    <rPh sb="11" eb="13">
      <t>チョクセツ</t>
    </rPh>
    <rPh sb="13" eb="15">
      <t>ニュウリョク</t>
    </rPh>
    <rPh sb="20" eb="22">
      <t>カノウ</t>
    </rPh>
    <phoneticPr fontId="1"/>
  </si>
  <si>
    <t>　品名が10品目以上の場合は、記入例③のとおり合計金額と消費税のみを入力し、別紙内訳書を添付して割印を押してください。</t>
    <rPh sb="1" eb="3">
      <t>ヒンメイ</t>
    </rPh>
    <rPh sb="6" eb="8">
      <t>ヒンモク</t>
    </rPh>
    <rPh sb="8" eb="10">
      <t>イジョウ</t>
    </rPh>
    <rPh sb="11" eb="13">
      <t>バアイ</t>
    </rPh>
    <rPh sb="15" eb="17">
      <t>キニュウ</t>
    </rPh>
    <rPh sb="17" eb="18">
      <t>レイ</t>
    </rPh>
    <rPh sb="23" eb="25">
      <t>ゴウケイ</t>
    </rPh>
    <rPh sb="25" eb="27">
      <t>キンガク</t>
    </rPh>
    <rPh sb="28" eb="31">
      <t>ショウヒゼイ</t>
    </rPh>
    <rPh sb="34" eb="36">
      <t>ニュウリョク</t>
    </rPh>
    <rPh sb="38" eb="40">
      <t>ベッシ</t>
    </rPh>
    <rPh sb="40" eb="42">
      <t>ウチワケ</t>
    </rPh>
    <rPh sb="42" eb="43">
      <t>ショ</t>
    </rPh>
    <rPh sb="44" eb="46">
      <t>テンプ</t>
    </rPh>
    <rPh sb="48" eb="49">
      <t>ワ</t>
    </rPh>
    <rPh sb="49" eb="50">
      <t>イン</t>
    </rPh>
    <rPh sb="51" eb="52">
      <t>オ</t>
    </rPh>
    <phoneticPr fontId="1"/>
  </si>
  <si>
    <t>適格請求書発行事業者登録番号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トウロク</t>
    </rPh>
    <rPh sb="12" eb="14">
      <t>バンゴウ</t>
    </rPh>
    <phoneticPr fontId="1"/>
  </si>
  <si>
    <t>登録番号</t>
    <rPh sb="0" eb="2">
      <t>トウロク</t>
    </rPh>
    <rPh sb="2" eb="4">
      <t>バンゴウ</t>
    </rPh>
    <phoneticPr fontId="1"/>
  </si>
  <si>
    <t>消費税額（税率10％）</t>
    <rPh sb="0" eb="3">
      <t>ショウヒゼイ</t>
    </rPh>
    <rPh sb="3" eb="4">
      <t>ガク</t>
    </rPh>
    <rPh sb="5" eb="7">
      <t>ゼイリツ</t>
    </rPh>
    <phoneticPr fontId="1"/>
  </si>
  <si>
    <t>税率10％</t>
    <rPh sb="0" eb="2">
      <t>ゼイリツ</t>
    </rPh>
    <phoneticPr fontId="1"/>
  </si>
  <si>
    <t>消費税額（税率10％）</t>
    <rPh sb="0" eb="3">
      <t>ショウヒゼイ</t>
    </rPh>
    <rPh sb="3" eb="4">
      <t>ガク</t>
    </rPh>
    <phoneticPr fontId="1"/>
  </si>
  <si>
    <r>
      <rPr>
        <sz val="9"/>
        <rFont val="ＭＳ ゴシック"/>
        <family val="3"/>
        <charset val="128"/>
      </rPr>
      <t xml:space="preserve">株式会社等も省略せず、契約書のとおりに入力をお願いします。
改行は、Ａｌｔ＋Ｅｎｔｅｒキーです。
</t>
    </r>
    <r>
      <rPr>
        <sz val="10"/>
        <color indexed="12"/>
        <rFont val="ＭＳ ゴシック"/>
        <family val="3"/>
        <charset val="128"/>
      </rPr>
      <t xml:space="preserve">
東京都新宿区西新宿二丁目８番１号
水道商事　株式会社
代表取締役社長　　すいてきくん
代理人　千代田区内神田八丁目１番１号　
水道商事株式会社中央支店
取締役支店長　みずたまちゃん</t>
    </r>
    <rPh sb="11" eb="14">
      <t>ケイヤクショ</t>
    </rPh>
    <rPh sb="19" eb="21">
      <t>ニュウリョク</t>
    </rPh>
    <rPh sb="59" eb="60">
      <t>ニ</t>
    </rPh>
    <rPh sb="93" eb="96">
      <t>ダイリニン</t>
    </rPh>
    <rPh sb="97" eb="101">
      <t>チヨダク</t>
    </rPh>
    <rPh sb="101" eb="104">
      <t>ウチカンダ</t>
    </rPh>
    <rPh sb="104" eb="105">
      <t>ハチ</t>
    </rPh>
    <rPh sb="105" eb="107">
      <t>チョウメ</t>
    </rPh>
    <rPh sb="108" eb="109">
      <t>バン</t>
    </rPh>
    <rPh sb="110" eb="111">
      <t>ゴウ</t>
    </rPh>
    <rPh sb="126" eb="129">
      <t>トリシマリヤク</t>
    </rPh>
    <phoneticPr fontId="1"/>
  </si>
  <si>
    <r>
      <rPr>
        <sz val="9"/>
        <color rgb="FFFF0000"/>
        <rFont val="ＭＳ ゴシック"/>
        <family val="3"/>
        <charset val="128"/>
      </rPr>
      <t xml:space="preserve">適格請求書発行事業者は登録番号を入力してください。
</t>
    </r>
    <r>
      <rPr>
        <sz val="9"/>
        <rFont val="ＭＳ ゴシック"/>
        <family val="3"/>
        <charset val="128"/>
      </rPr>
      <t>（当ファイルで作成した請求書を利用する場合のみ）</t>
    </r>
    <r>
      <rPr>
        <sz val="10"/>
        <color rgb="FF0000FF"/>
        <rFont val="ＭＳ ゴシック"/>
        <family val="3"/>
        <charset val="128"/>
      </rPr>
      <t xml:space="preserve">
T0123456789012　　</t>
    </r>
    <rPh sb="0" eb="2">
      <t>テキカク</t>
    </rPh>
    <rPh sb="16" eb="18">
      <t>ニュウリョク</t>
    </rPh>
    <rPh sb="27" eb="28">
      <t>トウ</t>
    </rPh>
    <rPh sb="33" eb="35">
      <t>サクセイ</t>
    </rPh>
    <rPh sb="37" eb="40">
      <t>セイキュウショ</t>
    </rPh>
    <rPh sb="41" eb="43">
      <t>リヨウ</t>
    </rPh>
    <rPh sb="45" eb="47">
      <t>バアイ</t>
    </rPh>
    <phoneticPr fontId="1"/>
  </si>
  <si>
    <t>電子複写機用紙</t>
    <rPh sb="0" eb="2">
      <t>デンシ</t>
    </rPh>
    <rPh sb="2" eb="5">
      <t>フクシャキ</t>
    </rPh>
    <rPh sb="5" eb="7">
      <t>ヨウシ</t>
    </rPh>
    <phoneticPr fontId="1"/>
  </si>
  <si>
    <t>再生紙　Ａ４</t>
    <rPh sb="0" eb="3">
      <t>サイセイシ</t>
    </rPh>
    <phoneticPr fontId="1"/>
  </si>
  <si>
    <t>箱</t>
    <rPh sb="0" eb="1">
      <t>ハコ</t>
    </rPh>
    <phoneticPr fontId="1"/>
  </si>
  <si>
    <t>（10000）</t>
    <phoneticPr fontId="1"/>
  </si>
  <si>
    <t>ダクタイル鋳鉄　直管（ＧＸ形）</t>
    <rPh sb="5" eb="7">
      <t>チュウテツ</t>
    </rPh>
    <rPh sb="8" eb="10">
      <t>チョッカン</t>
    </rPh>
    <rPh sb="13" eb="14">
      <t>カタ</t>
    </rPh>
    <phoneticPr fontId="1"/>
  </si>
  <si>
    <t>100×4 付属品共 粉体管</t>
    <rPh sb="6" eb="8">
      <t>フゾク</t>
    </rPh>
    <rPh sb="8" eb="9">
      <t>ヒン</t>
    </rPh>
    <rPh sb="9" eb="10">
      <t>キョウ</t>
    </rPh>
    <rPh sb="11" eb="13">
      <t>フンタイ</t>
    </rPh>
    <rPh sb="13" eb="14">
      <t>カン</t>
    </rPh>
    <phoneticPr fontId="1"/>
  </si>
  <si>
    <t>本</t>
    <rPh sb="0" eb="1">
      <t>ホン</t>
    </rPh>
    <phoneticPr fontId="1"/>
  </si>
  <si>
    <r>
      <t>令和○年○月○日　　</t>
    </r>
    <r>
      <rPr>
        <sz val="10"/>
        <rFont val="ＭＳ ゴシック"/>
        <family val="3"/>
        <charset val="128"/>
      </rPr>
      <t>和</t>
    </r>
    <r>
      <rPr>
        <sz val="9"/>
        <color indexed="8"/>
        <rFont val="ＭＳ ゴシック"/>
        <family val="3"/>
        <charset val="128"/>
      </rPr>
      <t>暦で入力してください</t>
    </r>
    <r>
      <rPr>
        <sz val="10"/>
        <rFont val="ＭＳ ゴシック"/>
        <family val="3"/>
        <charset val="128"/>
      </rPr>
      <t>。</t>
    </r>
    <rPh sb="0" eb="1">
      <t>レイ</t>
    </rPh>
    <rPh sb="1" eb="2">
      <t>ワ</t>
    </rPh>
    <rPh sb="3" eb="4">
      <t>ネン</t>
    </rPh>
    <rPh sb="5" eb="6">
      <t>ツキ</t>
    </rPh>
    <rPh sb="7" eb="8">
      <t>ヒ</t>
    </rPh>
    <rPh sb="10" eb="12">
      <t>ワレキ</t>
    </rPh>
    <rPh sb="13" eb="15">
      <t>ニュウリョク</t>
    </rPh>
    <phoneticPr fontId="1"/>
  </si>
  <si>
    <t>　　→　　  契約書のとおりに入力してください。</t>
    <rPh sb="7" eb="10">
      <t>ケイヤクショ</t>
    </rPh>
    <rPh sb="15" eb="17">
      <t>ニュウリョク</t>
    </rPh>
    <phoneticPr fontId="1"/>
  </si>
  <si>
    <r>
      <t>○水経契契第1000号　</t>
    </r>
    <r>
      <rPr>
        <sz val="9"/>
        <color indexed="8"/>
        <rFont val="ＭＳ ゴシック"/>
        <family val="3"/>
        <charset val="128"/>
      </rPr>
      <t>契約書のとおりに入力してください</t>
    </r>
    <r>
      <rPr>
        <sz val="10"/>
        <rFont val="ＭＳ ゴシック"/>
        <family val="3"/>
        <charset val="128"/>
      </rPr>
      <t>。</t>
    </r>
    <rPh sb="12" eb="15">
      <t>ケイヤクショ</t>
    </rPh>
    <rPh sb="20" eb="22">
      <t>ニュウリョク</t>
    </rPh>
    <phoneticPr fontId="1"/>
  </si>
  <si>
    <r>
      <t>令和○年○月○日　　</t>
    </r>
    <r>
      <rPr>
        <sz val="10"/>
        <rFont val="ＭＳ ゴシック"/>
        <family val="3"/>
        <charset val="128"/>
      </rPr>
      <t>和暦</t>
    </r>
    <r>
      <rPr>
        <sz val="9"/>
        <color indexed="8"/>
        <rFont val="ＭＳ ゴシック"/>
        <family val="3"/>
        <charset val="128"/>
      </rPr>
      <t>で入力してください</t>
    </r>
    <r>
      <rPr>
        <sz val="10"/>
        <rFont val="ＭＳ ゴシック"/>
        <family val="3"/>
        <charset val="128"/>
      </rPr>
      <t>。</t>
    </r>
    <rPh sb="0" eb="2">
      <t>レイワ</t>
    </rPh>
    <rPh sb="3" eb="4">
      <t>ネン</t>
    </rPh>
    <rPh sb="5" eb="6">
      <t>ツキ</t>
    </rPh>
    <rPh sb="7" eb="8">
      <t>ニチ</t>
    </rPh>
    <rPh sb="10" eb="12">
      <t>ワレキ</t>
    </rPh>
    <rPh sb="13" eb="15">
      <t>ニュウリョク</t>
    </rPh>
    <phoneticPr fontId="1"/>
  </si>
  <si>
    <r>
      <t>令和○年○月○日　　</t>
    </r>
    <r>
      <rPr>
        <sz val="10"/>
        <color indexed="8"/>
        <rFont val="ＭＳ ゴシック"/>
        <family val="3"/>
        <charset val="128"/>
      </rPr>
      <t>和暦</t>
    </r>
    <r>
      <rPr>
        <sz val="9"/>
        <color indexed="8"/>
        <rFont val="ＭＳ ゴシック"/>
        <family val="3"/>
        <charset val="128"/>
      </rPr>
      <t>で入力してください</t>
    </r>
    <r>
      <rPr>
        <sz val="10"/>
        <rFont val="ＭＳ ゴシック"/>
        <family val="3"/>
        <charset val="128"/>
      </rPr>
      <t>。</t>
    </r>
    <rPh sb="0" eb="2">
      <t>レイワ</t>
    </rPh>
    <rPh sb="3" eb="4">
      <t>ネン</t>
    </rPh>
    <rPh sb="5" eb="6">
      <t>ツキ</t>
    </rPh>
    <rPh sb="7" eb="8">
      <t>ニチ</t>
    </rPh>
    <rPh sb="10" eb="12">
      <t>ワレキ</t>
    </rPh>
    <rPh sb="13" eb="15">
      <t>ニュウリョク</t>
    </rPh>
    <phoneticPr fontId="1"/>
  </si>
  <si>
    <r>
      <t>○○支所○○課</t>
    </r>
    <r>
      <rPr>
        <sz val="10"/>
        <color indexed="8"/>
        <rFont val="ＭＳ ゴシック"/>
        <family val="3"/>
        <charset val="128"/>
      </rPr>
      <t>　仕様</t>
    </r>
    <r>
      <rPr>
        <sz val="9"/>
        <color indexed="8"/>
        <rFont val="ＭＳ ゴシック"/>
        <family val="3"/>
        <charset val="128"/>
      </rPr>
      <t>書のとおりに入力してください</t>
    </r>
    <r>
      <rPr>
        <sz val="10"/>
        <rFont val="ＭＳ ゴシック"/>
        <family val="3"/>
        <charset val="128"/>
      </rPr>
      <t>。</t>
    </r>
    <rPh sb="2" eb="4">
      <t>シショ</t>
    </rPh>
    <rPh sb="6" eb="7">
      <t>カ</t>
    </rPh>
    <rPh sb="8" eb="11">
      <t>シヨウショ</t>
    </rPh>
    <rPh sb="16" eb="18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</si>
</sst>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0_ "/>
    <numFmt numFmtId="177" formatCode="#,###.####"/>
    <numFmt numFmtId="178" formatCode="#,##0.####"/>
  </numFmts>
  <fonts count="4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u/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indexed="12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6"/>
      <color indexed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sz val="6"/>
      <name val="ＭＳ 明朝"/>
      <family val="1"/>
      <charset val="128"/>
    </font>
    <font>
      <b/>
      <sz val="24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2"/>
      <color rgb="FF00B050"/>
      <name val="ＭＳ ゴシック"/>
      <family val="3"/>
      <charset val="128"/>
    </font>
    <font>
      <b/>
      <sz val="11"/>
      <color rgb="FF00B05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FF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thick">
        <color rgb="FFFF0000"/>
      </top>
      <bottom style="thin">
        <color indexed="64"/>
      </bottom>
      <diagonal/>
    </border>
    <border>
      <left style="dashed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dashed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ck">
        <color rgb="FFFF0000"/>
      </bottom>
      <diagonal/>
    </border>
    <border>
      <left style="dashed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ck">
        <color rgb="FFFF0000"/>
      </left>
      <right style="dashed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dashed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double">
        <color indexed="64"/>
      </top>
      <bottom style="thin">
        <color indexed="64"/>
      </bottom>
      <diagonal/>
    </border>
    <border>
      <left/>
      <right style="thick">
        <color rgb="FFFF0000"/>
      </right>
      <top style="double">
        <color indexed="64"/>
      </top>
      <bottom style="thin">
        <color indexed="64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/>
      <right style="medium">
        <color rgb="FFFFC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medium">
        <color indexed="64"/>
      </right>
      <top style="thick">
        <color rgb="FFFF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8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Fill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3" fillId="0" borderId="18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0" fillId="0" borderId="0" xfId="0" applyFill="1">
      <alignment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3" fillId="0" borderId="0" xfId="0" applyFont="1" applyBorder="1" applyAlignment="1">
      <alignment vertical="center"/>
    </xf>
    <xf numFmtId="5" fontId="3" fillId="0" borderId="0" xfId="0" applyNumberFormat="1" applyFont="1" applyBorder="1" applyAlignment="1">
      <alignment horizontal="right" vertical="center"/>
    </xf>
    <xf numFmtId="5" fontId="3" fillId="0" borderId="0" xfId="0" applyNumberFormat="1" applyFont="1" applyAlignment="1">
      <alignment horizontal="right" vertical="center"/>
    </xf>
    <xf numFmtId="0" fontId="3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36" fillId="0" borderId="0" xfId="0" applyFont="1" applyAlignment="1" applyProtection="1">
      <alignment vertical="center" wrapText="1"/>
    </xf>
    <xf numFmtId="0" fontId="3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 shrinkToFit="1"/>
    </xf>
    <xf numFmtId="0" fontId="8" fillId="0" borderId="2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3" fillId="0" borderId="6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14" fillId="0" borderId="0" xfId="0" applyFont="1" applyAlignment="1" applyProtection="1">
      <alignment vertical="center" shrinkToFit="1"/>
    </xf>
    <xf numFmtId="0" fontId="37" fillId="0" borderId="28" xfId="0" applyFont="1" applyBorder="1" applyAlignment="1" applyProtection="1">
      <alignment horizontal="center" vertical="center" shrinkToFit="1"/>
    </xf>
    <xf numFmtId="0" fontId="15" fillId="0" borderId="29" xfId="0" applyFont="1" applyBorder="1" applyAlignment="1" applyProtection="1">
      <alignment horizontal="center" vertical="center" shrinkToFit="1"/>
    </xf>
    <xf numFmtId="0" fontId="14" fillId="0" borderId="30" xfId="0" applyNumberFormat="1" applyFont="1" applyFill="1" applyBorder="1" applyAlignment="1" applyProtection="1">
      <alignment horizontal="center" vertical="center" shrinkToFit="1"/>
    </xf>
    <xf numFmtId="0" fontId="14" fillId="0" borderId="6" xfId="0" applyNumberFormat="1" applyFont="1" applyFill="1" applyBorder="1" applyAlignment="1" applyProtection="1">
      <alignment horizontal="center" vertical="center" shrinkToFit="1"/>
    </xf>
    <xf numFmtId="0" fontId="14" fillId="0" borderId="31" xfId="0" applyNumberFormat="1" applyFont="1" applyFill="1" applyBorder="1" applyAlignment="1" applyProtection="1">
      <alignment horizontal="center" vertical="center" shrinkToFit="1"/>
    </xf>
    <xf numFmtId="0" fontId="15" fillId="0" borderId="0" xfId="0" applyFont="1" applyProtection="1">
      <alignment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/>
    </xf>
    <xf numFmtId="0" fontId="21" fillId="0" borderId="0" xfId="0" applyFont="1" applyProtection="1">
      <alignment vertical="center"/>
    </xf>
    <xf numFmtId="0" fontId="22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0" fontId="13" fillId="0" borderId="17" xfId="0" applyFont="1" applyBorder="1" applyProtection="1">
      <alignment vertical="center"/>
    </xf>
    <xf numFmtId="0" fontId="13" fillId="0" borderId="32" xfId="0" applyFont="1" applyBorder="1" applyProtection="1">
      <alignment vertical="center"/>
    </xf>
    <xf numFmtId="0" fontId="15" fillId="0" borderId="33" xfId="0" applyFont="1" applyBorder="1" applyAlignment="1" applyProtection="1">
      <alignment horizontal="center" vertical="center"/>
    </xf>
    <xf numFmtId="0" fontId="16" fillId="0" borderId="34" xfId="0" applyFont="1" applyFill="1" applyBorder="1" applyAlignment="1" applyProtection="1">
      <alignment horizontal="center" vertical="center" shrinkToFit="1"/>
    </xf>
    <xf numFmtId="0" fontId="16" fillId="0" borderId="35" xfId="0" applyFont="1" applyFill="1" applyBorder="1" applyAlignment="1" applyProtection="1">
      <alignment horizontal="center" vertical="center" shrinkToFit="1"/>
    </xf>
    <xf numFmtId="0" fontId="16" fillId="0" borderId="36" xfId="0" applyFont="1" applyFill="1" applyBorder="1" applyAlignment="1" applyProtection="1">
      <alignment horizontal="center" vertical="center" shrinkToFit="1"/>
    </xf>
    <xf numFmtId="0" fontId="13" fillId="0" borderId="37" xfId="0" applyFont="1" applyBorder="1" applyProtection="1">
      <alignment vertical="center"/>
    </xf>
    <xf numFmtId="0" fontId="15" fillId="0" borderId="38" xfId="0" applyFont="1" applyBorder="1" applyAlignment="1" applyProtection="1">
      <alignment horizontal="center" vertical="center" shrinkToFit="1"/>
    </xf>
    <xf numFmtId="0" fontId="23" fillId="0" borderId="0" xfId="0" applyFo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15" fillId="0" borderId="18" xfId="0" applyFont="1" applyBorder="1" applyAlignment="1" applyProtection="1">
      <alignment horizontal="center" vertical="center" shrinkToFit="1"/>
    </xf>
    <xf numFmtId="0" fontId="15" fillId="0" borderId="4" xfId="0" applyFont="1" applyBorder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15" fillId="0" borderId="0" xfId="0" applyFont="1" applyBorder="1" applyProtection="1">
      <alignment vertical="center"/>
    </xf>
    <xf numFmtId="0" fontId="13" fillId="0" borderId="9" xfId="0" applyFont="1" applyBorder="1" applyProtection="1">
      <alignment vertical="center"/>
    </xf>
    <xf numFmtId="0" fontId="25" fillId="0" borderId="4" xfId="0" applyFont="1" applyBorder="1" applyAlignment="1" applyProtection="1">
      <alignment horizontal="center" vertical="center"/>
    </xf>
    <xf numFmtId="0" fontId="15" fillId="0" borderId="33" xfId="0" applyFont="1" applyFill="1" applyBorder="1" applyProtection="1">
      <alignment vertical="center"/>
    </xf>
    <xf numFmtId="0" fontId="38" fillId="0" borderId="0" xfId="0" applyFont="1" applyBorder="1" applyAlignment="1" applyProtection="1">
      <alignment horizontal="center" vertical="center" shrinkToFit="1"/>
    </xf>
    <xf numFmtId="49" fontId="19" fillId="0" borderId="40" xfId="0" applyNumberFormat="1" applyFont="1" applyFill="1" applyBorder="1" applyAlignment="1" applyProtection="1">
      <alignment horizontal="center" vertical="center" shrinkToFit="1"/>
    </xf>
    <xf numFmtId="177" fontId="19" fillId="0" borderId="40" xfId="2" applyNumberFormat="1" applyFont="1" applyFill="1" applyBorder="1" applyAlignment="1" applyProtection="1">
      <alignment vertical="center" shrinkToFit="1"/>
    </xf>
    <xf numFmtId="177" fontId="19" fillId="0" borderId="40" xfId="1" applyNumberFormat="1" applyFont="1" applyFill="1" applyBorder="1" applyAlignment="1" applyProtection="1">
      <alignment vertical="center" shrinkToFit="1"/>
    </xf>
    <xf numFmtId="177" fontId="19" fillId="0" borderId="41" xfId="1" applyNumberFormat="1" applyFont="1" applyFill="1" applyBorder="1" applyAlignment="1" applyProtection="1">
      <alignment horizontal="right" vertical="center" shrinkToFit="1"/>
    </xf>
    <xf numFmtId="0" fontId="19" fillId="0" borderId="39" xfId="0" applyFont="1" applyFill="1" applyBorder="1" applyAlignment="1" applyProtection="1">
      <alignment vertical="center" shrinkToFit="1"/>
    </xf>
    <xf numFmtId="177" fontId="19" fillId="0" borderId="39" xfId="0" applyNumberFormat="1" applyFont="1" applyBorder="1" applyAlignment="1" applyProtection="1">
      <alignment vertical="center" shrinkToFit="1"/>
    </xf>
    <xf numFmtId="177" fontId="19" fillId="0" borderId="42" xfId="0" quotePrefix="1" applyNumberFormat="1" applyFont="1" applyFill="1" applyBorder="1" applyAlignment="1" applyProtection="1">
      <alignment horizontal="right" vertical="center" shrinkToFit="1"/>
    </xf>
    <xf numFmtId="0" fontId="19" fillId="3" borderId="43" xfId="0" applyFont="1" applyFill="1" applyBorder="1" applyProtection="1">
      <alignment vertical="center"/>
    </xf>
    <xf numFmtId="0" fontId="19" fillId="3" borderId="44" xfId="0" applyFont="1" applyFill="1" applyBorder="1" applyProtection="1">
      <alignment vertical="center"/>
    </xf>
    <xf numFmtId="0" fontId="19" fillId="3" borderId="44" xfId="0" applyFont="1" applyFill="1" applyBorder="1" applyAlignment="1" applyProtection="1">
      <alignment vertical="center" shrinkToFit="1"/>
    </xf>
    <xf numFmtId="0" fontId="19" fillId="0" borderId="44" xfId="0" applyFont="1" applyBorder="1" applyAlignment="1" applyProtection="1">
      <alignment horizontal="center" vertical="center" shrinkToFit="1"/>
    </xf>
    <xf numFmtId="177" fontId="19" fillId="0" borderId="45" xfId="1" applyNumberFormat="1" applyFont="1" applyBorder="1" applyAlignment="1" applyProtection="1">
      <alignment horizontal="right" vertical="center" shrinkToFit="1"/>
    </xf>
    <xf numFmtId="49" fontId="19" fillId="0" borderId="40" xfId="0" applyNumberFormat="1" applyFont="1" applyBorder="1" applyAlignment="1" applyProtection="1">
      <alignment horizontal="center" vertical="center" shrinkToFit="1"/>
    </xf>
    <xf numFmtId="177" fontId="19" fillId="0" borderId="40" xfId="2" applyNumberFormat="1" applyFont="1" applyBorder="1" applyAlignment="1" applyProtection="1">
      <alignment vertical="center" shrinkToFit="1"/>
    </xf>
    <xf numFmtId="177" fontId="19" fillId="0" borderId="40" xfId="1" applyNumberFormat="1" applyFont="1" applyBorder="1" applyAlignment="1" applyProtection="1">
      <alignment vertical="center" shrinkToFit="1"/>
    </xf>
    <xf numFmtId="177" fontId="19" fillId="0" borderId="41" xfId="1" applyNumberFormat="1" applyFont="1" applyBorder="1" applyAlignment="1" applyProtection="1">
      <alignment horizontal="right" vertical="center" shrinkToFit="1"/>
    </xf>
    <xf numFmtId="0" fontId="19" fillId="0" borderId="40" xfId="0" applyFont="1" applyBorder="1" applyAlignment="1" applyProtection="1">
      <alignment horizontal="center" vertical="center" shrinkToFit="1"/>
    </xf>
    <xf numFmtId="177" fontId="19" fillId="0" borderId="40" xfId="0" applyNumberFormat="1" applyFont="1" applyBorder="1" applyAlignment="1" applyProtection="1">
      <alignment vertical="center" shrinkToFit="1"/>
    </xf>
    <xf numFmtId="177" fontId="19" fillId="0" borderId="41" xfId="0" quotePrefix="1" applyNumberFormat="1" applyFont="1" applyBorder="1" applyAlignment="1" applyProtection="1">
      <alignment horizontal="right" vertical="center" shrinkToFit="1"/>
    </xf>
    <xf numFmtId="0" fontId="13" fillId="0" borderId="46" xfId="0" applyFont="1" applyBorder="1" applyAlignment="1" applyProtection="1">
      <alignment vertical="center" shrinkToFit="1"/>
    </xf>
    <xf numFmtId="177" fontId="19" fillId="0" borderId="46" xfId="0" applyNumberFormat="1" applyFont="1" applyBorder="1" applyAlignment="1" applyProtection="1">
      <alignment vertical="center" shrinkToFit="1"/>
    </xf>
    <xf numFmtId="177" fontId="19" fillId="0" borderId="47" xfId="0" quotePrefix="1" applyNumberFormat="1" applyFont="1" applyBorder="1" applyAlignment="1" applyProtection="1">
      <alignment horizontal="right" vertical="center" shrinkToFit="1"/>
    </xf>
    <xf numFmtId="0" fontId="19" fillId="3" borderId="48" xfId="0" applyFont="1" applyFill="1" applyBorder="1" applyProtection="1">
      <alignment vertical="center"/>
    </xf>
    <xf numFmtId="177" fontId="19" fillId="0" borderId="45" xfId="0" applyNumberFormat="1" applyFont="1" applyBorder="1" applyAlignment="1" applyProtection="1">
      <alignment horizontal="right" vertical="center" shrinkToFit="1"/>
    </xf>
    <xf numFmtId="0" fontId="8" fillId="0" borderId="49" xfId="0" applyFont="1" applyBorder="1">
      <alignment vertical="center"/>
    </xf>
    <xf numFmtId="0" fontId="8" fillId="0" borderId="50" xfId="0" applyFont="1" applyBorder="1">
      <alignment vertical="center"/>
    </xf>
    <xf numFmtId="0" fontId="8" fillId="0" borderId="16" xfId="0" applyFont="1" applyBorder="1">
      <alignment vertical="center"/>
    </xf>
    <xf numFmtId="49" fontId="16" fillId="2" borderId="89" xfId="0" applyNumberFormat="1" applyFont="1" applyFill="1" applyBorder="1" applyAlignment="1" applyProtection="1">
      <alignment vertical="center" wrapText="1" shrinkToFit="1"/>
      <protection locked="0"/>
    </xf>
    <xf numFmtId="49" fontId="16" fillId="2" borderId="83" xfId="0" applyNumberFormat="1" applyFont="1" applyFill="1" applyBorder="1" applyAlignment="1" applyProtection="1">
      <alignment vertical="center" wrapText="1" shrinkToFit="1"/>
      <protection locked="0"/>
    </xf>
    <xf numFmtId="49" fontId="16" fillId="2" borderId="83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0" xfId="0" applyNumberFormat="1" applyFont="1" applyFill="1" applyBorder="1" applyAlignment="1" applyProtection="1">
      <alignment vertical="center" wrapText="1" shrinkToFit="1"/>
      <protection locked="0"/>
    </xf>
    <xf numFmtId="49" fontId="16" fillId="2" borderId="39" xfId="0" applyNumberFormat="1" applyFont="1" applyFill="1" applyBorder="1" applyAlignment="1" applyProtection="1">
      <alignment vertical="center" wrapText="1" shrinkToFit="1"/>
      <protection locked="0"/>
    </xf>
    <xf numFmtId="49" fontId="16" fillId="2" borderId="3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1" xfId="0" applyNumberFormat="1" applyFont="1" applyFill="1" applyBorder="1" applyAlignment="1" applyProtection="1">
      <alignment vertical="center" wrapText="1" shrinkToFit="1"/>
      <protection locked="0"/>
    </xf>
    <xf numFmtId="49" fontId="16" fillId="2" borderId="86" xfId="0" applyNumberFormat="1" applyFont="1" applyFill="1" applyBorder="1" applyAlignment="1" applyProtection="1">
      <alignment vertical="center" wrapText="1" shrinkToFit="1"/>
      <protection locked="0"/>
    </xf>
    <xf numFmtId="49" fontId="16" fillId="2" borderId="8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2" xfId="0" applyFont="1" applyBorder="1" applyProtection="1">
      <alignment vertical="center"/>
    </xf>
    <xf numFmtId="0" fontId="3" fillId="0" borderId="93" xfId="0" applyFont="1" applyBorder="1" applyProtection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19" fillId="0" borderId="51" xfId="0" applyFont="1" applyBorder="1" applyAlignment="1" applyProtection="1">
      <alignment vertical="center" wrapText="1"/>
    </xf>
    <xf numFmtId="0" fontId="19" fillId="0" borderId="40" xfId="0" applyFont="1" applyBorder="1" applyAlignment="1" applyProtection="1">
      <alignment vertical="center" wrapText="1"/>
    </xf>
    <xf numFmtId="0" fontId="19" fillId="0" borderId="52" xfId="0" applyFont="1" applyBorder="1" applyAlignment="1" applyProtection="1">
      <alignment vertical="center" wrapText="1"/>
    </xf>
    <xf numFmtId="0" fontId="19" fillId="0" borderId="53" xfId="0" applyFont="1" applyBorder="1" applyAlignment="1" applyProtection="1">
      <alignment vertical="center" wrapText="1"/>
    </xf>
    <xf numFmtId="0" fontId="19" fillId="0" borderId="46" xfId="0" applyFont="1" applyBorder="1" applyAlignment="1" applyProtection="1">
      <alignment vertical="center" wrapText="1"/>
    </xf>
    <xf numFmtId="0" fontId="19" fillId="0" borderId="54" xfId="0" applyFont="1" applyFill="1" applyBorder="1" applyAlignment="1" applyProtection="1">
      <alignment vertical="center" wrapText="1"/>
    </xf>
    <xf numFmtId="0" fontId="19" fillId="0" borderId="39" xfId="0" applyFont="1" applyBorder="1" applyAlignment="1" applyProtection="1">
      <alignment vertical="center" wrapText="1"/>
    </xf>
    <xf numFmtId="0" fontId="19" fillId="0" borderId="40" xfId="0" applyFont="1" applyFill="1" applyBorder="1" applyAlignment="1" applyProtection="1">
      <alignment vertical="center" wrapText="1"/>
    </xf>
    <xf numFmtId="0" fontId="25" fillId="0" borderId="18" xfId="0" applyFont="1" applyBorder="1" applyAlignment="1" applyProtection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55" xfId="0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3" fillId="0" borderId="57" xfId="0" applyFont="1" applyBorder="1">
      <alignment vertical="center"/>
    </xf>
    <xf numFmtId="0" fontId="3" fillId="0" borderId="58" xfId="0" applyFont="1" applyBorder="1">
      <alignment vertical="center"/>
    </xf>
    <xf numFmtId="0" fontId="3" fillId="0" borderId="59" xfId="0" applyFont="1" applyBorder="1">
      <alignment vertical="center"/>
    </xf>
    <xf numFmtId="0" fontId="34" fillId="0" borderId="60" xfId="0" applyFont="1" applyBorder="1" applyAlignment="1">
      <alignment horizontal="right" vertical="center" shrinkToFit="1"/>
    </xf>
    <xf numFmtId="0" fontId="34" fillId="0" borderId="61" xfId="0" applyFont="1" applyBorder="1" applyAlignment="1">
      <alignment horizontal="right" vertical="center" shrinkToFit="1"/>
    </xf>
    <xf numFmtId="0" fontId="34" fillId="0" borderId="62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32" xfId="0" applyBorder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0" fillId="0" borderId="61" xfId="0" applyBorder="1">
      <alignment vertical="center"/>
    </xf>
    <xf numFmtId="0" fontId="3" fillId="0" borderId="56" xfId="0" applyFont="1" applyBorder="1" applyAlignment="1">
      <alignment vertical="center"/>
    </xf>
    <xf numFmtId="0" fontId="0" fillId="0" borderId="63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6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65" xfId="0" applyFont="1" applyBorder="1" applyAlignment="1">
      <alignment horizontal="center" vertical="center" shrinkToFit="1"/>
    </xf>
    <xf numFmtId="38" fontId="3" fillId="0" borderId="12" xfId="0" applyNumberFormat="1" applyFont="1" applyBorder="1" applyAlignment="1">
      <alignment horizontal="center" vertical="center" shrinkToFit="1"/>
    </xf>
    <xf numFmtId="0" fontId="0" fillId="0" borderId="3" xfId="0" applyBorder="1" applyAlignment="1" applyProtection="1">
      <alignment vertical="center"/>
    </xf>
    <xf numFmtId="0" fontId="0" fillId="0" borderId="0" xfId="0" applyProtection="1">
      <alignment vertical="center"/>
    </xf>
    <xf numFmtId="0" fontId="0" fillId="0" borderId="3" xfId="0" applyBorder="1" applyProtection="1">
      <alignment vertical="center"/>
    </xf>
    <xf numFmtId="0" fontId="8" fillId="0" borderId="11" xfId="0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 shrinkToFit="1"/>
    </xf>
    <xf numFmtId="38" fontId="3" fillId="0" borderId="12" xfId="0" applyNumberFormat="1" applyFont="1" applyBorder="1" applyAlignment="1" applyProtection="1">
      <alignment horizontal="center" vertical="center" shrinkToFit="1"/>
    </xf>
    <xf numFmtId="0" fontId="3" fillId="0" borderId="56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32" xfId="0" applyBorder="1" applyProtection="1">
      <alignment vertical="center"/>
    </xf>
    <xf numFmtId="0" fontId="0" fillId="0" borderId="61" xfId="0" applyBorder="1" applyProtection="1">
      <alignment vertical="center"/>
    </xf>
    <xf numFmtId="0" fontId="0" fillId="0" borderId="55" xfId="0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center" vertical="center"/>
    </xf>
    <xf numFmtId="0" fontId="34" fillId="0" borderId="61" xfId="0" applyFont="1" applyBorder="1" applyAlignment="1" applyProtection="1">
      <alignment horizontal="right" vertical="center" shrinkToFit="1"/>
    </xf>
    <xf numFmtId="0" fontId="34" fillId="0" borderId="62" xfId="0" applyFont="1" applyBorder="1" applyAlignment="1" applyProtection="1">
      <alignment horizontal="right" vertical="center"/>
    </xf>
    <xf numFmtId="0" fontId="4" fillId="0" borderId="56" xfId="0" applyFont="1" applyBorder="1" applyAlignment="1" applyProtection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</xf>
    <xf numFmtId="0" fontId="34" fillId="0" borderId="60" xfId="0" applyFont="1" applyBorder="1" applyAlignment="1" applyProtection="1">
      <alignment horizontal="right" vertical="center" shrinkToFit="1"/>
    </xf>
    <xf numFmtId="0" fontId="3" fillId="0" borderId="57" xfId="0" applyFont="1" applyBorder="1" applyProtection="1">
      <alignment vertical="center"/>
    </xf>
    <xf numFmtId="0" fontId="3" fillId="0" borderId="58" xfId="0" applyFont="1" applyBorder="1" applyProtection="1">
      <alignment vertical="center"/>
    </xf>
    <xf numFmtId="0" fontId="3" fillId="0" borderId="59" xfId="0" applyFont="1" applyBorder="1" applyProtection="1">
      <alignment vertical="center"/>
    </xf>
    <xf numFmtId="0" fontId="3" fillId="0" borderId="24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 shrinkToFit="1"/>
    </xf>
    <xf numFmtId="0" fontId="8" fillId="0" borderId="21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horizontal="left" vertical="center"/>
    </xf>
    <xf numFmtId="0" fontId="3" fillId="0" borderId="5" xfId="0" applyFont="1" applyBorder="1" applyProtection="1">
      <alignment vertical="center"/>
    </xf>
    <xf numFmtId="0" fontId="4" fillId="0" borderId="12" xfId="0" applyFont="1" applyBorder="1" applyAlignment="1" applyProtection="1">
      <alignment horizontal="center" vertical="center" shrinkToFit="1"/>
    </xf>
    <xf numFmtId="0" fontId="8" fillId="0" borderId="10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vertical="center" shrinkToFit="1"/>
    </xf>
    <xf numFmtId="0" fontId="8" fillId="0" borderId="13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horizontal="left" vertical="center"/>
    </xf>
    <xf numFmtId="0" fontId="8" fillId="0" borderId="23" xfId="0" applyFont="1" applyBorder="1" applyAlignment="1" applyProtection="1">
      <alignment horizontal="left" vertical="center"/>
    </xf>
    <xf numFmtId="0" fontId="3" fillId="0" borderId="6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8" fillId="0" borderId="49" xfId="0" applyFont="1" applyBorder="1" applyProtection="1">
      <alignment vertical="center"/>
    </xf>
    <xf numFmtId="0" fontId="8" fillId="0" borderId="50" xfId="0" applyFont="1" applyBorder="1" applyProtection="1">
      <alignment vertical="center"/>
    </xf>
    <xf numFmtId="0" fontId="8" fillId="0" borderId="16" xfId="0" applyFont="1" applyBorder="1" applyProtection="1">
      <alignment vertical="center"/>
    </xf>
    <xf numFmtId="0" fontId="3" fillId="0" borderId="6" xfId="0" applyFont="1" applyBorder="1" applyAlignment="1" applyProtection="1">
      <alignment vertical="center" shrinkToFit="1"/>
    </xf>
    <xf numFmtId="0" fontId="3" fillId="0" borderId="2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vertical="center"/>
    </xf>
    <xf numFmtId="49" fontId="3" fillId="0" borderId="0" xfId="0" applyNumberFormat="1" applyFont="1" applyBorder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3" fillId="0" borderId="18" xfId="0" applyFont="1" applyBorder="1" applyProtection="1">
      <alignment vertical="center"/>
    </xf>
    <xf numFmtId="0" fontId="3" fillId="0" borderId="14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6" xfId="0" applyFont="1" applyBorder="1" applyProtection="1">
      <alignment vertical="center"/>
    </xf>
    <xf numFmtId="0" fontId="3" fillId="0" borderId="67" xfId="0" applyFont="1" applyBorder="1" applyProtection="1">
      <alignment vertical="center"/>
    </xf>
    <xf numFmtId="0" fontId="3" fillId="0" borderId="8" xfId="0" applyFont="1" applyBorder="1" applyProtection="1">
      <alignment vertical="center"/>
    </xf>
    <xf numFmtId="0" fontId="3" fillId="0" borderId="53" xfId="0" applyFont="1" applyBorder="1" applyProtection="1">
      <alignment vertical="center"/>
    </xf>
    <xf numFmtId="0" fontId="0" fillId="0" borderId="0" xfId="0" applyAlignment="1" applyProtection="1">
      <alignment vertical="center" shrinkToFit="1"/>
    </xf>
    <xf numFmtId="0" fontId="15" fillId="0" borderId="0" xfId="0" applyFont="1" applyAlignment="1" applyProtection="1">
      <alignment vertical="center" shrinkToFit="1"/>
    </xf>
    <xf numFmtId="5" fontId="25" fillId="0" borderId="0" xfId="0" applyNumberFormat="1" applyFont="1" applyFill="1" applyBorder="1" applyAlignment="1" applyProtection="1">
      <alignment vertical="center"/>
    </xf>
    <xf numFmtId="38" fontId="15" fillId="0" borderId="94" xfId="1" applyNumberFormat="1" applyFont="1" applyFill="1" applyBorder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3" xfId="0" applyFont="1" applyBorder="1" applyAlignment="1">
      <alignment vertical="center"/>
    </xf>
    <xf numFmtId="178" fontId="16" fillId="2" borderId="83" xfId="1" applyNumberFormat="1" applyFont="1" applyFill="1" applyBorder="1" applyAlignment="1" applyProtection="1">
      <alignment vertical="center" shrinkToFit="1"/>
      <protection locked="0"/>
    </xf>
    <xf numFmtId="178" fontId="16" fillId="2" borderId="39" xfId="1" applyNumberFormat="1" applyFont="1" applyFill="1" applyBorder="1" applyAlignment="1" applyProtection="1">
      <alignment vertical="center" shrinkToFit="1"/>
      <protection locked="0"/>
    </xf>
    <xf numFmtId="178" fontId="16" fillId="2" borderId="86" xfId="1" applyNumberFormat="1" applyFont="1" applyFill="1" applyBorder="1" applyAlignment="1" applyProtection="1">
      <alignment vertical="center" shrinkToFit="1"/>
      <protection locked="0"/>
    </xf>
    <xf numFmtId="178" fontId="16" fillId="2" borderId="84" xfId="1" quotePrefix="1" applyNumberFormat="1" applyFont="1" applyFill="1" applyBorder="1" applyAlignment="1" applyProtection="1">
      <alignment horizontal="right" vertical="center" shrinkToFit="1"/>
      <protection locked="0"/>
    </xf>
    <xf numFmtId="178" fontId="16" fillId="2" borderId="85" xfId="1" quotePrefix="1" applyNumberFormat="1" applyFont="1" applyFill="1" applyBorder="1" applyAlignment="1" applyProtection="1">
      <alignment horizontal="right" vertical="center" shrinkToFit="1"/>
      <protection locked="0"/>
    </xf>
    <xf numFmtId="178" fontId="16" fillId="2" borderId="87" xfId="1" quotePrefix="1" applyNumberFormat="1" applyFont="1" applyFill="1" applyBorder="1" applyAlignment="1" applyProtection="1">
      <alignment horizontal="right" vertical="center" shrinkToFit="1"/>
      <protection locked="0"/>
    </xf>
    <xf numFmtId="178" fontId="16" fillId="2" borderId="88" xfId="1" applyNumberFormat="1" applyFont="1" applyFill="1" applyBorder="1" applyAlignment="1" applyProtection="1">
      <alignment horizontal="right" vertical="center" shrinkToFit="1"/>
      <protection locked="0"/>
    </xf>
    <xf numFmtId="178" fontId="3" fillId="0" borderId="0" xfId="0" applyNumberFormat="1" applyFont="1" applyBorder="1" applyAlignment="1" applyProtection="1">
      <alignment vertical="center" shrinkToFit="1"/>
    </xf>
    <xf numFmtId="178" fontId="3" fillId="0" borderId="12" xfId="0" applyNumberFormat="1" applyFont="1" applyBorder="1" applyAlignment="1" applyProtection="1">
      <alignment vertical="center" shrinkToFit="1"/>
    </xf>
    <xf numFmtId="178" fontId="3" fillId="0" borderId="0" xfId="0" applyNumberFormat="1" applyFont="1" applyBorder="1" applyAlignment="1">
      <alignment vertical="center" shrinkToFit="1"/>
    </xf>
    <xf numFmtId="178" fontId="3" fillId="0" borderId="9" xfId="0" applyNumberFormat="1" applyFont="1" applyBorder="1" applyAlignment="1">
      <alignment vertical="center" shrinkToFit="1"/>
    </xf>
    <xf numFmtId="178" fontId="3" fillId="0" borderId="12" xfId="0" applyNumberFormat="1" applyFont="1" applyBorder="1" applyAlignment="1">
      <alignment vertical="center" shrinkToFit="1"/>
    </xf>
    <xf numFmtId="0" fontId="0" fillId="0" borderId="0" xfId="0" applyAlignment="1" applyProtection="1">
      <alignment vertical="center" shrinkToFit="1"/>
    </xf>
    <xf numFmtId="0" fontId="6" fillId="0" borderId="63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176" fontId="6" fillId="0" borderId="0" xfId="0" applyNumberFormat="1" applyFont="1" applyBorder="1" applyAlignment="1" applyProtection="1">
      <alignment vertical="center"/>
      <protection locked="0"/>
    </xf>
    <xf numFmtId="6" fontId="6" fillId="0" borderId="0" xfId="1" applyNumberFormat="1" applyFont="1" applyBorder="1" applyAlignment="1" applyProtection="1">
      <alignment vertical="center" shrinkToFit="1"/>
      <protection locked="0"/>
    </xf>
    <xf numFmtId="49" fontId="6" fillId="0" borderId="0" xfId="0" applyNumberFormat="1" applyFont="1" applyBorder="1" applyAlignment="1" applyProtection="1">
      <alignment vertical="center"/>
      <protection locked="0"/>
    </xf>
    <xf numFmtId="0" fontId="6" fillId="0" borderId="64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15" fillId="0" borderId="6" xfId="0" applyFont="1" applyBorder="1" applyAlignment="1" applyProtection="1">
      <alignment horizontal="center" vertical="center" wrapText="1"/>
    </xf>
    <xf numFmtId="0" fontId="21" fillId="0" borderId="115" xfId="0" applyFont="1" applyBorder="1" applyAlignment="1" applyProtection="1">
      <alignment vertical="center" wrapText="1"/>
    </xf>
    <xf numFmtId="0" fontId="15" fillId="0" borderId="114" xfId="0" applyFont="1" applyBorder="1" applyProtection="1">
      <alignment vertical="center"/>
    </xf>
    <xf numFmtId="0" fontId="26" fillId="0" borderId="0" xfId="0" applyFont="1" applyBorder="1" applyAlignment="1" applyProtection="1">
      <alignment vertical="center" shrinkToFit="1"/>
    </xf>
    <xf numFmtId="0" fontId="15" fillId="0" borderId="0" xfId="0" applyFont="1" applyAlignment="1" applyProtection="1">
      <alignment vertical="center" shrinkToFit="1"/>
    </xf>
    <xf numFmtId="0" fontId="5" fillId="0" borderId="0" xfId="0" applyFont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39" fillId="0" borderId="4" xfId="0" applyFont="1" applyBorder="1" applyAlignment="1" applyProtection="1">
      <alignment horizontal="right" vertical="center" shrinkToFit="1"/>
    </xf>
    <xf numFmtId="0" fontId="28" fillId="0" borderId="4" xfId="0" applyFont="1" applyBorder="1" applyAlignment="1" applyProtection="1">
      <alignment horizontal="right" vertical="center"/>
    </xf>
    <xf numFmtId="49" fontId="16" fillId="2" borderId="95" xfId="0" applyNumberFormat="1" applyFont="1" applyFill="1" applyBorder="1" applyAlignment="1" applyProtection="1">
      <alignment vertical="center"/>
      <protection locked="0"/>
    </xf>
    <xf numFmtId="0" fontId="16" fillId="2" borderId="96" xfId="0" applyFont="1" applyFill="1" applyBorder="1" applyAlignment="1" applyProtection="1">
      <alignment vertical="center"/>
      <protection locked="0"/>
    </xf>
    <xf numFmtId="0" fontId="27" fillId="0" borderId="69" xfId="0" applyFont="1" applyBorder="1" applyAlignment="1" applyProtection="1">
      <alignment horizontal="center" vertical="center" wrapText="1" shrinkToFit="1"/>
    </xf>
    <xf numFmtId="0" fontId="15" fillId="0" borderId="56" xfId="0" applyFont="1" applyBorder="1" applyAlignment="1" applyProtection="1">
      <alignment horizontal="center" vertical="center" shrinkToFit="1"/>
    </xf>
    <xf numFmtId="0" fontId="15" fillId="0" borderId="25" xfId="0" applyFont="1" applyBorder="1" applyAlignment="1" applyProtection="1">
      <alignment horizontal="center" vertical="center" shrinkToFit="1"/>
    </xf>
    <xf numFmtId="49" fontId="16" fillId="2" borderId="97" xfId="0" applyNumberFormat="1" applyFont="1" applyFill="1" applyBorder="1" applyAlignment="1" applyProtection="1">
      <alignment vertical="center" wrapText="1"/>
      <protection locked="0"/>
    </xf>
    <xf numFmtId="49" fontId="16" fillId="2" borderId="98" xfId="0" applyNumberFormat="1" applyFont="1" applyFill="1" applyBorder="1" applyAlignment="1" applyProtection="1">
      <alignment vertical="center"/>
      <protection locked="0"/>
    </xf>
    <xf numFmtId="49" fontId="16" fillId="2" borderId="96" xfId="0" applyNumberFormat="1" applyFont="1" applyFill="1" applyBorder="1" applyAlignment="1" applyProtection="1">
      <alignment vertical="center"/>
      <protection locked="0"/>
    </xf>
    <xf numFmtId="0" fontId="21" fillId="0" borderId="3" xfId="0" applyFont="1" applyBorder="1" applyAlignment="1" applyProtection="1">
      <alignment horizontal="right" vertical="center" shrinkToFit="1"/>
    </xf>
    <xf numFmtId="0" fontId="28" fillId="0" borderId="3" xfId="0" applyFont="1" applyBorder="1" applyAlignment="1" applyProtection="1">
      <alignment horizontal="right" vertical="center" shrinkToFit="1"/>
    </xf>
    <xf numFmtId="0" fontId="40" fillId="0" borderId="99" xfId="0" applyFont="1" applyBorder="1" applyAlignment="1" applyProtection="1">
      <alignment vertical="center" shrinkToFit="1"/>
    </xf>
    <xf numFmtId="0" fontId="40" fillId="0" borderId="92" xfId="0" applyFont="1" applyBorder="1" applyAlignment="1" applyProtection="1">
      <alignment vertical="center" shrinkToFit="1"/>
    </xf>
    <xf numFmtId="0" fontId="41" fillId="0" borderId="92" xfId="0" applyFont="1" applyBorder="1" applyAlignment="1" applyProtection="1">
      <alignment vertical="center" shrinkToFit="1"/>
    </xf>
    <xf numFmtId="0" fontId="42" fillId="0" borderId="100" xfId="0" applyFont="1" applyBorder="1" applyAlignment="1" applyProtection="1">
      <alignment vertical="center" shrinkToFit="1"/>
    </xf>
    <xf numFmtId="0" fontId="42" fillId="0" borderId="0" xfId="0" applyFont="1" applyBorder="1" applyAlignment="1" applyProtection="1">
      <alignment vertical="center" shrinkToFit="1"/>
    </xf>
    <xf numFmtId="0" fontId="42" fillId="0" borderId="101" xfId="0" applyFont="1" applyBorder="1" applyAlignment="1" applyProtection="1">
      <alignment vertical="center" shrinkToFit="1"/>
    </xf>
    <xf numFmtId="49" fontId="16" fillId="2" borderId="102" xfId="0" applyNumberFormat="1" applyFont="1" applyFill="1" applyBorder="1" applyAlignment="1" applyProtection="1">
      <alignment vertical="center"/>
      <protection locked="0"/>
    </xf>
    <xf numFmtId="0" fontId="16" fillId="2" borderId="103" xfId="0" applyFont="1" applyFill="1" applyBorder="1" applyAlignment="1" applyProtection="1">
      <alignment vertical="center"/>
      <protection locked="0"/>
    </xf>
    <xf numFmtId="0" fontId="21" fillId="0" borderId="94" xfId="0" applyFont="1" applyFill="1" applyBorder="1" applyAlignment="1" applyProtection="1">
      <alignment horizontal="right" vertical="center"/>
    </xf>
    <xf numFmtId="0" fontId="0" fillId="0" borderId="94" xfId="0" applyFont="1" applyBorder="1" applyAlignment="1" applyProtection="1">
      <alignment horizontal="right" vertical="center"/>
    </xf>
    <xf numFmtId="0" fontId="0" fillId="0" borderId="104" xfId="0" applyFont="1" applyBorder="1" applyAlignment="1" applyProtection="1">
      <alignment horizontal="right" vertical="center"/>
    </xf>
    <xf numFmtId="0" fontId="11" fillId="0" borderId="100" xfId="0" applyFont="1" applyBorder="1" applyAlignment="1" applyProtection="1">
      <alignment vertical="center" shrinkToFit="1"/>
    </xf>
    <xf numFmtId="0" fontId="11" fillId="0" borderId="0" xfId="0" applyFont="1" applyBorder="1" applyAlignment="1" applyProtection="1">
      <alignment vertical="center" shrinkToFit="1"/>
    </xf>
    <xf numFmtId="0" fontId="11" fillId="0" borderId="101" xfId="0" applyFont="1" applyBorder="1" applyAlignment="1" applyProtection="1">
      <alignment vertical="center" shrinkToFit="1"/>
    </xf>
    <xf numFmtId="0" fontId="16" fillId="0" borderId="4" xfId="0" applyFont="1" applyFill="1" applyBorder="1" applyAlignment="1" applyProtection="1">
      <alignment horizontal="center" vertical="center"/>
    </xf>
    <xf numFmtId="0" fontId="17" fillId="0" borderId="105" xfId="0" applyFont="1" applyFill="1" applyBorder="1" applyAlignment="1" applyProtection="1">
      <alignment horizontal="center" vertical="center" shrinkToFit="1"/>
    </xf>
    <xf numFmtId="0" fontId="16" fillId="0" borderId="106" xfId="0" applyFont="1" applyFill="1" applyBorder="1" applyAlignment="1" applyProtection="1">
      <alignment horizontal="center" vertical="center" shrinkToFit="1"/>
    </xf>
    <xf numFmtId="0" fontId="16" fillId="0" borderId="107" xfId="0" applyFont="1" applyFill="1" applyBorder="1" applyAlignment="1" applyProtection="1">
      <alignment horizontal="center" vertical="center" shrinkToFit="1"/>
    </xf>
    <xf numFmtId="0" fontId="12" fillId="0" borderId="108" xfId="0" applyFont="1" applyBorder="1" applyAlignment="1" applyProtection="1">
      <alignment vertical="center" shrinkToFit="1"/>
    </xf>
    <xf numFmtId="0" fontId="13" fillId="0" borderId="109" xfId="0" applyFont="1" applyBorder="1" applyAlignment="1" applyProtection="1">
      <alignment vertical="center" shrinkToFit="1"/>
    </xf>
    <xf numFmtId="0" fontId="13" fillId="0" borderId="110" xfId="0" applyFont="1" applyBorder="1" applyAlignment="1" applyProtection="1">
      <alignment vertical="center" shrinkToFit="1"/>
    </xf>
    <xf numFmtId="0" fontId="13" fillId="0" borderId="95" xfId="0" applyFont="1" applyBorder="1" applyAlignment="1" applyProtection="1">
      <alignment vertical="center" wrapText="1" shrinkToFit="1"/>
    </xf>
    <xf numFmtId="0" fontId="13" fillId="0" borderId="65" xfId="0" applyFont="1" applyBorder="1" applyAlignment="1" applyProtection="1">
      <alignment vertical="center" wrapText="1" shrinkToFit="1"/>
    </xf>
    <xf numFmtId="0" fontId="13" fillId="0" borderId="68" xfId="0" applyFont="1" applyBorder="1" applyAlignment="1" applyProtection="1">
      <alignment vertical="center" wrapText="1" shrinkToFit="1"/>
    </xf>
    <xf numFmtId="49" fontId="16" fillId="2" borderId="95" xfId="0" applyNumberFormat="1" applyFont="1" applyFill="1" applyBorder="1" applyAlignment="1" applyProtection="1">
      <alignment vertical="center" wrapText="1"/>
      <protection locked="0"/>
    </xf>
    <xf numFmtId="49" fontId="16" fillId="2" borderId="96" xfId="0" applyNumberFormat="1" applyFont="1" applyFill="1" applyBorder="1" applyAlignment="1" applyProtection="1">
      <alignment vertical="center" wrapText="1"/>
      <protection locked="0"/>
    </xf>
    <xf numFmtId="49" fontId="16" fillId="2" borderId="111" xfId="0" applyNumberFormat="1" applyFont="1" applyFill="1" applyBorder="1" applyAlignment="1" applyProtection="1">
      <alignment vertical="center" wrapText="1"/>
      <protection locked="0"/>
    </xf>
    <xf numFmtId="49" fontId="16" fillId="2" borderId="112" xfId="0" applyNumberFormat="1" applyFont="1" applyFill="1" applyBorder="1" applyAlignment="1" applyProtection="1">
      <alignment vertical="center" wrapText="1"/>
      <protection locked="0"/>
    </xf>
    <xf numFmtId="0" fontId="43" fillId="0" borderId="113" xfId="0" applyFont="1" applyBorder="1" applyAlignment="1" applyProtection="1">
      <alignment vertical="center" wrapText="1"/>
    </xf>
    <xf numFmtId="0" fontId="13" fillId="0" borderId="3" xfId="0" applyFont="1" applyBorder="1" applyAlignment="1" applyProtection="1">
      <alignment vertical="center"/>
    </xf>
    <xf numFmtId="0" fontId="13" fillId="0" borderId="16" xfId="0" applyFont="1" applyBorder="1" applyAlignment="1" applyProtection="1">
      <alignment vertical="center"/>
    </xf>
    <xf numFmtId="0" fontId="6" fillId="0" borderId="72" xfId="0" applyFont="1" applyBorder="1" applyAlignment="1" applyProtection="1">
      <alignment horizontal="center" vertical="center"/>
    </xf>
    <xf numFmtId="0" fontId="0" fillId="0" borderId="65" xfId="0" applyBorder="1" applyAlignment="1" applyProtection="1">
      <alignment horizontal="center" vertical="center"/>
    </xf>
    <xf numFmtId="0" fontId="3" fillId="0" borderId="72" xfId="0" applyFont="1" applyBorder="1" applyAlignment="1" applyProtection="1">
      <alignment vertical="center" wrapText="1"/>
    </xf>
    <xf numFmtId="0" fontId="0" fillId="0" borderId="65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6" fillId="0" borderId="67" xfId="0" applyFont="1" applyBorder="1" applyAlignment="1" applyProtection="1">
      <alignment vertical="center"/>
    </xf>
    <xf numFmtId="0" fontId="3" fillId="0" borderId="67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4" fillId="0" borderId="72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178" fontId="3" fillId="0" borderId="53" xfId="1" applyNumberFormat="1" applyFont="1" applyBorder="1" applyAlignment="1" applyProtection="1">
      <alignment horizontal="right" vertical="center" shrinkToFit="1"/>
    </xf>
    <xf numFmtId="178" fontId="0" fillId="0" borderId="8" xfId="0" applyNumberFormat="1" applyBorder="1" applyAlignment="1" applyProtection="1">
      <alignment vertical="center"/>
    </xf>
    <xf numFmtId="0" fontId="6" fillId="0" borderId="61" xfId="0" applyFont="1" applyBorder="1" applyAlignment="1" applyProtection="1">
      <alignment horizontal="left" vertical="center" shrinkToFit="1"/>
    </xf>
    <xf numFmtId="0" fontId="0" fillId="0" borderId="73" xfId="0" applyBorder="1" applyAlignment="1" applyProtection="1">
      <alignment horizontal="left" vertical="center" shrinkToFit="1"/>
    </xf>
    <xf numFmtId="0" fontId="0" fillId="0" borderId="55" xfId="0" applyBorder="1" applyAlignment="1" applyProtection="1">
      <alignment horizontal="left" vertical="center" shrinkToFit="1"/>
    </xf>
    <xf numFmtId="178" fontId="3" fillId="0" borderId="48" xfId="1" applyNumberFormat="1" applyFont="1" applyBorder="1" applyAlignment="1" applyProtection="1">
      <alignment horizontal="right" vertical="center" shrinkToFit="1"/>
    </xf>
    <xf numFmtId="178" fontId="3" fillId="0" borderId="74" xfId="1" applyNumberFormat="1" applyFont="1" applyBorder="1" applyAlignment="1" applyProtection="1">
      <alignment horizontal="right" vertical="center" shrinkToFit="1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67" xfId="0" applyFont="1" applyBorder="1" applyAlignment="1" applyProtection="1">
      <alignment vertical="center"/>
    </xf>
    <xf numFmtId="0" fontId="3" fillId="0" borderId="72" xfId="0" applyFont="1" applyBorder="1" applyAlignment="1" applyProtection="1">
      <alignment vertical="center"/>
    </xf>
    <xf numFmtId="0" fontId="3" fillId="0" borderId="72" xfId="0" applyFont="1" applyBorder="1" applyAlignment="1" applyProtection="1">
      <alignment horizontal="left" vertical="center" shrinkToFit="1"/>
    </xf>
    <xf numFmtId="0" fontId="0" fillId="0" borderId="65" xfId="0" applyFont="1" applyBorder="1" applyAlignment="1" applyProtection="1">
      <alignment horizontal="left" vertical="center" shrinkToFit="1"/>
    </xf>
    <xf numFmtId="0" fontId="0" fillId="0" borderId="68" xfId="0" applyFont="1" applyBorder="1" applyAlignment="1" applyProtection="1">
      <alignment horizontal="left" vertical="center" shrinkToFit="1"/>
    </xf>
    <xf numFmtId="0" fontId="3" fillId="0" borderId="72" xfId="0" applyFont="1" applyBorder="1" applyAlignment="1" applyProtection="1">
      <alignment horizontal="center" vertical="center" shrinkToFit="1"/>
    </xf>
    <xf numFmtId="0" fontId="0" fillId="0" borderId="11" xfId="0" applyFont="1" applyBorder="1" applyAlignment="1" applyProtection="1">
      <alignment vertical="center" shrinkToFit="1"/>
    </xf>
    <xf numFmtId="0" fontId="4" fillId="0" borderId="53" xfId="0" applyFont="1" applyBorder="1" applyAlignment="1" applyProtection="1">
      <alignment vertical="center" wrapText="1"/>
    </xf>
    <xf numFmtId="0" fontId="0" fillId="0" borderId="67" xfId="0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32" xfId="0" applyFont="1" applyBorder="1" applyAlignment="1" applyProtection="1">
      <alignment horizontal="center" vertical="center" textRotation="255"/>
    </xf>
    <xf numFmtId="0" fontId="3" fillId="0" borderId="37" xfId="0" applyFont="1" applyBorder="1" applyAlignment="1" applyProtection="1">
      <alignment horizontal="center" vertical="center" textRotation="255"/>
    </xf>
    <xf numFmtId="0" fontId="3" fillId="0" borderId="9" xfId="0" applyFont="1" applyBorder="1" applyAlignment="1" applyProtection="1">
      <alignment horizontal="center" vertical="center" textRotation="255"/>
    </xf>
    <xf numFmtId="0" fontId="3" fillId="0" borderId="32" xfId="0" applyFont="1" applyBorder="1" applyAlignment="1" applyProtection="1">
      <alignment vertical="center" textRotation="255" shrinkToFit="1"/>
    </xf>
    <xf numFmtId="0" fontId="0" fillId="0" borderId="37" xfId="0" applyBorder="1" applyAlignment="1" applyProtection="1">
      <alignment vertical="center" textRotation="255" shrinkToFit="1"/>
    </xf>
    <xf numFmtId="0" fontId="0" fillId="0" borderId="9" xfId="0" applyBorder="1" applyAlignment="1" applyProtection="1">
      <alignment vertical="center" textRotation="255" shrinkToFit="1"/>
    </xf>
    <xf numFmtId="49" fontId="3" fillId="0" borderId="63" xfId="0" applyNumberFormat="1" applyFont="1" applyBorder="1" applyAlignment="1" applyProtection="1">
      <alignment vertical="center" textRotation="255" shrinkToFit="1"/>
    </xf>
    <xf numFmtId="0" fontId="0" fillId="0" borderId="17" xfId="0" applyBorder="1" applyAlignment="1" applyProtection="1">
      <alignment vertical="center" textRotation="255" shrinkToFit="1"/>
    </xf>
    <xf numFmtId="0" fontId="0" fillId="0" borderId="64" xfId="0" applyBorder="1" applyAlignment="1" applyProtection="1">
      <alignment vertical="center" textRotation="255" shrinkToFit="1"/>
    </xf>
    <xf numFmtId="49" fontId="8" fillId="0" borderId="17" xfId="0" applyNumberFormat="1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 wrapText="1"/>
    </xf>
    <xf numFmtId="0" fontId="0" fillId="0" borderId="64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6" fillId="0" borderId="17" xfId="0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vertical="center" shrinkToFit="1"/>
    </xf>
    <xf numFmtId="0" fontId="29" fillId="0" borderId="0" xfId="0" applyFont="1" applyBorder="1" applyAlignment="1" applyProtection="1">
      <alignment vertical="center" shrinkToFit="1"/>
    </xf>
    <xf numFmtId="49" fontId="6" fillId="0" borderId="17" xfId="0" applyNumberFormat="1" applyFont="1" applyBorder="1" applyAlignment="1" applyProtection="1">
      <alignment vertical="center" shrinkToFit="1"/>
    </xf>
    <xf numFmtId="0" fontId="35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vertical="center"/>
    </xf>
    <xf numFmtId="0" fontId="3" fillId="0" borderId="61" xfId="0" applyFont="1" applyBorder="1" applyAlignment="1" applyProtection="1">
      <alignment vertical="center"/>
    </xf>
    <xf numFmtId="0" fontId="0" fillId="0" borderId="73" xfId="0" applyBorder="1" applyAlignment="1" applyProtection="1">
      <alignment vertical="center"/>
    </xf>
    <xf numFmtId="0" fontId="0" fillId="0" borderId="55" xfId="0" applyBorder="1" applyAlignment="1" applyProtection="1">
      <alignment vertical="center"/>
    </xf>
    <xf numFmtId="0" fontId="0" fillId="0" borderId="17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53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8" fillId="0" borderId="3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vertical="center" shrinkToFit="1"/>
    </xf>
    <xf numFmtId="0" fontId="6" fillId="0" borderId="73" xfId="0" applyFont="1" applyBorder="1" applyAlignment="1" applyProtection="1">
      <alignment vertical="center" shrinkToFit="1"/>
    </xf>
    <xf numFmtId="0" fontId="29" fillId="0" borderId="76" xfId="0" applyFont="1" applyBorder="1" applyAlignment="1" applyProtection="1">
      <alignment vertical="center" shrinkToFit="1"/>
    </xf>
    <xf numFmtId="0" fontId="6" fillId="0" borderId="77" xfId="0" applyFont="1" applyBorder="1" applyAlignment="1" applyProtection="1">
      <alignment horizontal="center" vertical="center"/>
    </xf>
    <xf numFmtId="0" fontId="6" fillId="0" borderId="78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shrinkToFit="1"/>
    </xf>
    <xf numFmtId="0" fontId="8" fillId="0" borderId="63" xfId="0" applyNumberFormat="1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82" xfId="0" applyFont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53" xfId="0" applyFont="1" applyBorder="1" applyAlignment="1" applyProtection="1">
      <alignment horizontal="left" vertical="center" wrapText="1"/>
    </xf>
    <xf numFmtId="0" fontId="3" fillId="0" borderId="67" xfId="0" applyFont="1" applyBorder="1" applyAlignment="1" applyProtection="1">
      <alignment horizontal="left" vertical="center" wrapText="1"/>
    </xf>
    <xf numFmtId="0" fontId="3" fillId="0" borderId="21" xfId="0" applyFont="1" applyBorder="1" applyAlignment="1" applyProtection="1">
      <alignment horizontal="left" vertical="center" wrapText="1"/>
    </xf>
    <xf numFmtId="0" fontId="8" fillId="0" borderId="72" xfId="0" applyFont="1" applyBorder="1" applyAlignment="1" applyProtection="1">
      <alignment horizontal="center" vertical="center"/>
    </xf>
    <xf numFmtId="0" fontId="8" fillId="0" borderId="65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 shrinkToFit="1"/>
    </xf>
    <xf numFmtId="0" fontId="0" fillId="0" borderId="65" xfId="0" applyFont="1" applyBorder="1" applyAlignment="1" applyProtection="1">
      <alignment horizontal="center" vertical="center" shrinkToFit="1"/>
    </xf>
    <xf numFmtId="0" fontId="0" fillId="0" borderId="11" xfId="0" applyFont="1" applyBorder="1" applyAlignment="1" applyProtection="1">
      <alignment horizontal="center" vertical="center" shrinkToFit="1"/>
    </xf>
    <xf numFmtId="0" fontId="4" fillId="0" borderId="79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2" fillId="0" borderId="80" xfId="0" applyNumberFormat="1" applyFont="1" applyFill="1" applyBorder="1" applyAlignment="1" applyProtection="1">
      <alignment horizontal="center" vertical="center"/>
    </xf>
    <xf numFmtId="0" fontId="3" fillId="0" borderId="81" xfId="0" applyFont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49" fontId="8" fillId="0" borderId="52" xfId="0" applyNumberFormat="1" applyFont="1" applyFill="1" applyBorder="1" applyAlignment="1" applyProtection="1">
      <alignment horizontal="center" vertical="center" wrapText="1"/>
    </xf>
    <xf numFmtId="0" fontId="0" fillId="0" borderId="66" xfId="0" applyBorder="1" applyAlignment="1" applyProtection="1">
      <alignment vertical="center"/>
    </xf>
    <xf numFmtId="0" fontId="0" fillId="0" borderId="75" xfId="0" applyBorder="1" applyAlignment="1" applyProtection="1">
      <alignment vertical="center"/>
    </xf>
    <xf numFmtId="0" fontId="6" fillId="0" borderId="53" xfId="0" applyFont="1" applyBorder="1" applyAlignment="1" applyProtection="1">
      <alignment vertical="center" shrinkToFit="1"/>
    </xf>
    <xf numFmtId="0" fontId="6" fillId="0" borderId="67" xfId="0" applyFont="1" applyBorder="1" applyAlignment="1" applyProtection="1">
      <alignment vertical="center" shrinkToFit="1"/>
    </xf>
    <xf numFmtId="0" fontId="6" fillId="0" borderId="65" xfId="0" applyFont="1" applyBorder="1" applyAlignment="1" applyProtection="1">
      <alignment vertical="center" shrinkToFit="1"/>
    </xf>
    <xf numFmtId="0" fontId="6" fillId="0" borderId="68" xfId="0" applyFont="1" applyBorder="1" applyAlignment="1" applyProtection="1">
      <alignment vertical="center" shrinkToFi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4" fillId="0" borderId="79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4" fillId="0" borderId="7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178" fontId="3" fillId="0" borderId="53" xfId="1" applyNumberFormat="1" applyFont="1" applyBorder="1" applyAlignment="1">
      <alignment horizontal="right" vertical="center" shrinkToFit="1"/>
    </xf>
    <xf numFmtId="178" fontId="0" fillId="0" borderId="8" xfId="0" applyNumberFormat="1" applyBorder="1" applyAlignment="1">
      <alignment vertical="center"/>
    </xf>
    <xf numFmtId="0" fontId="2" fillId="0" borderId="80" xfId="0" applyNumberFormat="1" applyFont="1" applyFill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72" xfId="0" applyFont="1" applyBorder="1" applyAlignment="1">
      <alignment horizontal="left" vertical="center" shrinkToFit="1"/>
    </xf>
    <xf numFmtId="0" fontId="0" fillId="0" borderId="65" xfId="0" applyFont="1" applyBorder="1" applyAlignment="1">
      <alignment horizontal="left" vertical="center" shrinkToFit="1"/>
    </xf>
    <xf numFmtId="0" fontId="0" fillId="0" borderId="68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7" fontId="3" fillId="0" borderId="48" xfId="1" applyNumberFormat="1" applyFont="1" applyBorder="1" applyAlignment="1">
      <alignment horizontal="right" vertical="center" shrinkToFit="1"/>
    </xf>
    <xf numFmtId="177" fontId="3" fillId="0" borderId="74" xfId="1" applyNumberFormat="1" applyFont="1" applyBorder="1" applyAlignment="1">
      <alignment horizontal="right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6" fillId="0" borderId="17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0" fontId="6" fillId="0" borderId="61" xfId="0" applyFont="1" applyBorder="1" applyAlignment="1">
      <alignment vertical="center" shrinkToFit="1"/>
    </xf>
    <xf numFmtId="0" fontId="6" fillId="0" borderId="73" xfId="0" applyFont="1" applyBorder="1" applyAlignment="1">
      <alignment vertical="center" shrinkToFit="1"/>
    </xf>
    <xf numFmtId="0" fontId="29" fillId="0" borderId="73" xfId="0" applyFont="1" applyBorder="1" applyAlignment="1">
      <alignment vertical="center" shrinkToFit="1"/>
    </xf>
    <xf numFmtId="0" fontId="29" fillId="0" borderId="76" xfId="0" applyFont="1" applyBorder="1" applyAlignment="1">
      <alignment vertical="center" shrinkToFit="1"/>
    </xf>
    <xf numFmtId="0" fontId="4" fillId="0" borderId="53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67" xfId="0" applyBorder="1" applyAlignment="1">
      <alignment vertical="center"/>
    </xf>
    <xf numFmtId="0" fontId="8" fillId="0" borderId="63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67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49" fontId="8" fillId="0" borderId="52" xfId="0" applyNumberFormat="1" applyFont="1" applyFill="1" applyBorder="1" applyAlignment="1">
      <alignment horizontal="center" vertical="center" wrapText="1"/>
    </xf>
    <xf numFmtId="0" fontId="0" fillId="0" borderId="66" xfId="0" applyBorder="1" applyAlignment="1">
      <alignment vertical="center"/>
    </xf>
    <xf numFmtId="0" fontId="0" fillId="0" borderId="75" xfId="0" applyBorder="1" applyAlignment="1">
      <alignment vertical="center"/>
    </xf>
    <xf numFmtId="0" fontId="3" fillId="0" borderId="79" xfId="0" applyFont="1" applyBorder="1" applyAlignment="1">
      <alignment vertical="center" textRotation="255"/>
    </xf>
    <xf numFmtId="0" fontId="0" fillId="0" borderId="37" xfId="0" applyBorder="1" applyAlignment="1">
      <alignment vertical="center"/>
    </xf>
    <xf numFmtId="0" fontId="0" fillId="0" borderId="15" xfId="0" applyBorder="1" applyAlignment="1">
      <alignment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17" xfId="0" applyNumberFormat="1" applyFont="1" applyBorder="1" applyAlignment="1">
      <alignment vertical="center" wrapText="1"/>
    </xf>
    <xf numFmtId="0" fontId="0" fillId="0" borderId="0" xfId="0" applyNumberFormat="1" applyAlignment="1">
      <alignment vertical="center"/>
    </xf>
    <xf numFmtId="0" fontId="0" fillId="0" borderId="17" xfId="0" applyNumberFormat="1" applyBorder="1" applyAlignment="1">
      <alignment vertical="center"/>
    </xf>
    <xf numFmtId="0" fontId="8" fillId="0" borderId="17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0" borderId="53" xfId="0" applyFont="1" applyBorder="1" applyAlignment="1">
      <alignment vertical="center" shrinkToFit="1"/>
    </xf>
    <xf numFmtId="0" fontId="6" fillId="0" borderId="67" xfId="0" applyFont="1" applyBorder="1" applyAlignment="1">
      <alignment vertical="center" shrinkToFit="1"/>
    </xf>
    <xf numFmtId="0" fontId="6" fillId="0" borderId="65" xfId="0" applyFont="1" applyBorder="1" applyAlignment="1">
      <alignment vertical="center" shrinkToFit="1"/>
    </xf>
    <xf numFmtId="0" fontId="6" fillId="0" borderId="68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 shrinkToFit="1"/>
    </xf>
    <xf numFmtId="0" fontId="0" fillId="0" borderId="65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3" fillId="0" borderId="72" xfId="0" applyFont="1" applyBorder="1" applyAlignment="1">
      <alignment horizontal="center" vertical="center" shrinkToFit="1"/>
    </xf>
    <xf numFmtId="0" fontId="0" fillId="0" borderId="11" xfId="0" applyFont="1" applyBorder="1" applyAlignment="1">
      <alignment vertical="center" shrinkToFit="1"/>
    </xf>
    <xf numFmtId="14" fontId="19" fillId="0" borderId="65" xfId="0" applyNumberFormat="1" applyFont="1" applyBorder="1" applyAlignment="1">
      <alignment horizontal="left" vertical="center" shrinkToFit="1"/>
    </xf>
    <xf numFmtId="0" fontId="13" fillId="0" borderId="65" xfId="0" applyFont="1" applyBorder="1" applyAlignment="1">
      <alignment horizontal="left" vertical="center" shrinkToFit="1"/>
    </xf>
    <xf numFmtId="0" fontId="13" fillId="0" borderId="65" xfId="0" applyFont="1" applyBorder="1" applyAlignment="1">
      <alignment vertical="center" shrinkToFit="1"/>
    </xf>
    <xf numFmtId="0" fontId="13" fillId="0" borderId="68" xfId="0" applyFont="1" applyBorder="1" applyAlignment="1">
      <alignment vertical="center" shrinkToFit="1"/>
    </xf>
    <xf numFmtId="0" fontId="21" fillId="0" borderId="70" xfId="0" applyFont="1" applyBorder="1">
      <alignment vertical="center"/>
    </xf>
    <xf numFmtId="0" fontId="21" fillId="0" borderId="71" xfId="0" applyFont="1" applyBorder="1">
      <alignment vertical="center"/>
    </xf>
    <xf numFmtId="0" fontId="19" fillId="0" borderId="65" xfId="0" applyFont="1" applyBorder="1" applyAlignment="1">
      <alignment vertical="center" shrinkToFit="1"/>
    </xf>
    <xf numFmtId="0" fontId="13" fillId="0" borderId="65" xfId="0" applyFont="1" applyBorder="1">
      <alignment vertical="center"/>
    </xf>
    <xf numFmtId="0" fontId="13" fillId="0" borderId="68" xfId="0" applyFont="1" applyBorder="1">
      <alignment vertical="center"/>
    </xf>
  </cellXfs>
  <cellStyles count="3">
    <cellStyle name="桁区切り" xfId="1" builtinId="6"/>
    <cellStyle name="通貨" xfId="2" builtinId="7"/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FFFF"/>
      <rgbColor rgb="007D7D7D"/>
      <rgbColor rgb="00000000"/>
      <rgbColor rgb="00838383"/>
      <rgbColor rgb="00A2A2A2"/>
      <rgbColor rgb="008D8D8D"/>
      <rgbColor rgb="006A6A6A"/>
      <rgbColor rgb="00898989"/>
      <rgbColor rgb="00696969"/>
      <rgbColor rgb="007F7F7F"/>
      <rgbColor rgb="00BDBDBD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AM45"/>
  <sheetViews>
    <sheetView tabSelected="1" zoomScaleNormal="100" workbookViewId="0">
      <selection activeCell="AN8" sqref="AN8"/>
    </sheetView>
  </sheetViews>
  <sheetFormatPr defaultRowHeight="13.5" x14ac:dyDescent="0.15"/>
  <cols>
    <col min="1" max="1" width="2" style="43" customWidth="1"/>
    <col min="2" max="2" width="11.25" style="43" customWidth="1"/>
    <col min="3" max="3" width="29.375" style="43" customWidth="1"/>
    <col min="4" max="4" width="21.5" style="43" customWidth="1"/>
    <col min="5" max="5" width="7.125" style="43" bestFit="1" customWidth="1"/>
    <col min="6" max="6" width="13.625" style="43" customWidth="1"/>
    <col min="7" max="7" width="12.125" style="43" customWidth="1"/>
    <col min="8" max="8" width="16.25" style="43" customWidth="1"/>
    <col min="9" max="9" width="9" style="43" hidden="1" customWidth="1"/>
    <col min="10" max="10" width="13" style="43" hidden="1" customWidth="1"/>
    <col min="11" max="11" width="1" style="43" hidden="1" customWidth="1"/>
    <col min="12" max="27" width="2.375" style="43" hidden="1" customWidth="1"/>
    <col min="28" max="28" width="2.125" style="43" hidden="1" customWidth="1"/>
    <col min="29" max="32" width="2.375" style="43" hidden="1" customWidth="1"/>
    <col min="33" max="33" width="2.75" style="43" hidden="1" customWidth="1"/>
    <col min="34" max="37" width="2.375" style="43" hidden="1" customWidth="1"/>
    <col min="38" max="38" width="9" style="43" hidden="1" customWidth="1"/>
    <col min="39" max="43" width="9" style="43" customWidth="1"/>
    <col min="44" max="16384" width="9" style="43"/>
  </cols>
  <sheetData>
    <row r="1" spans="1:10" ht="7.5" customHeight="1" thickBot="1" x14ac:dyDescent="0.2">
      <c r="H1" s="43" t="s">
        <v>73</v>
      </c>
    </row>
    <row r="2" spans="1:10" ht="14.25" x14ac:dyDescent="0.15">
      <c r="B2" s="273" t="s">
        <v>91</v>
      </c>
      <c r="C2" s="274"/>
      <c r="D2" s="274"/>
      <c r="E2" s="275"/>
      <c r="F2" s="275"/>
      <c r="G2" s="123"/>
      <c r="H2" s="124" t="s">
        <v>63</v>
      </c>
    </row>
    <row r="3" spans="1:10" ht="19.5" customHeight="1" x14ac:dyDescent="0.15">
      <c r="B3" s="284" t="s">
        <v>92</v>
      </c>
      <c r="C3" s="285"/>
      <c r="D3" s="285"/>
      <c r="E3" s="285"/>
      <c r="F3" s="285"/>
      <c r="G3" s="285"/>
      <c r="H3" s="286"/>
    </row>
    <row r="4" spans="1:10" x14ac:dyDescent="0.15">
      <c r="A4" s="44"/>
      <c r="B4" s="276" t="s">
        <v>89</v>
      </c>
      <c r="C4" s="277"/>
      <c r="D4" s="277"/>
      <c r="E4" s="277"/>
      <c r="F4" s="277"/>
      <c r="G4" s="277"/>
      <c r="H4" s="278"/>
    </row>
    <row r="5" spans="1:10" x14ac:dyDescent="0.15">
      <c r="A5" s="44"/>
      <c r="B5" s="276" t="s">
        <v>93</v>
      </c>
      <c r="C5" s="277"/>
      <c r="D5" s="277"/>
      <c r="E5" s="277"/>
      <c r="F5" s="277"/>
      <c r="G5" s="277"/>
      <c r="H5" s="278"/>
    </row>
    <row r="6" spans="1:10" x14ac:dyDescent="0.15">
      <c r="A6" s="44"/>
      <c r="B6" s="276" t="s">
        <v>96</v>
      </c>
      <c r="C6" s="277"/>
      <c r="D6" s="277"/>
      <c r="E6" s="277"/>
      <c r="F6" s="277"/>
      <c r="G6" s="277"/>
      <c r="H6" s="278"/>
      <c r="I6" s="224"/>
      <c r="J6" s="224"/>
    </row>
    <row r="7" spans="1:10" x14ac:dyDescent="0.15">
      <c r="A7" s="44"/>
      <c r="B7" s="276" t="s">
        <v>94</v>
      </c>
      <c r="C7" s="277"/>
      <c r="D7" s="277"/>
      <c r="E7" s="277"/>
      <c r="F7" s="277"/>
      <c r="G7" s="277"/>
      <c r="H7" s="278"/>
      <c r="I7" s="243"/>
      <c r="J7" s="243"/>
    </row>
    <row r="8" spans="1:10" ht="14.25" thickBot="1" x14ac:dyDescent="0.2">
      <c r="B8" s="291" t="s">
        <v>95</v>
      </c>
      <c r="C8" s="292"/>
      <c r="D8" s="292"/>
      <c r="E8" s="292"/>
      <c r="F8" s="292"/>
      <c r="G8" s="292"/>
      <c r="H8" s="293"/>
      <c r="I8" s="224"/>
      <c r="J8" s="224"/>
    </row>
    <row r="9" spans="1:10" ht="7.5" customHeight="1" thickBot="1" x14ac:dyDescent="0.2">
      <c r="B9" s="57"/>
      <c r="C9" s="225"/>
      <c r="D9" s="225"/>
      <c r="E9" s="225"/>
      <c r="F9" s="225"/>
      <c r="G9" s="225"/>
      <c r="H9" s="225" t="s">
        <v>86</v>
      </c>
      <c r="I9" s="224"/>
      <c r="J9" s="224"/>
    </row>
    <row r="10" spans="1:10" ht="15.75" thickTop="1" thickBot="1" x14ac:dyDescent="0.2">
      <c r="B10" s="58" t="s">
        <v>5</v>
      </c>
      <c r="C10" s="225"/>
      <c r="D10" s="225"/>
      <c r="E10" s="225"/>
      <c r="F10" s="225"/>
      <c r="G10" s="225"/>
      <c r="H10" s="225" t="s">
        <v>85</v>
      </c>
      <c r="I10" s="224"/>
      <c r="J10" s="224"/>
    </row>
    <row r="11" spans="1:10" ht="16.5" customHeight="1" thickTop="1" thickBot="1" x14ac:dyDescent="0.2">
      <c r="B11" s="85"/>
      <c r="C11" s="287" t="s">
        <v>45</v>
      </c>
      <c r="D11" s="287"/>
      <c r="E11" s="288" t="s">
        <v>51</v>
      </c>
      <c r="F11" s="289"/>
      <c r="G11" s="289"/>
      <c r="H11" s="290"/>
    </row>
    <row r="12" spans="1:10" ht="16.5" customHeight="1" thickTop="1" thickBot="1" x14ac:dyDescent="0.2">
      <c r="B12" s="59" t="s">
        <v>4</v>
      </c>
      <c r="C12" s="279"/>
      <c r="D12" s="280"/>
      <c r="E12" s="471" t="s">
        <v>111</v>
      </c>
      <c r="F12" s="472"/>
      <c r="G12" s="473"/>
      <c r="H12" s="474"/>
    </row>
    <row r="13" spans="1:10" ht="29.25" customHeight="1" thickTop="1" x14ac:dyDescent="0.15">
      <c r="B13" s="60" t="s">
        <v>60</v>
      </c>
      <c r="C13" s="268"/>
      <c r="D13" s="269"/>
      <c r="E13" s="475" t="s">
        <v>112</v>
      </c>
      <c r="F13" s="475"/>
      <c r="G13" s="475"/>
      <c r="H13" s="476"/>
    </row>
    <row r="14" spans="1:10" ht="16.5" customHeight="1" x14ac:dyDescent="0.15">
      <c r="B14" s="61" t="s">
        <v>0</v>
      </c>
      <c r="C14" s="263"/>
      <c r="D14" s="264"/>
      <c r="E14" s="477" t="s">
        <v>113</v>
      </c>
      <c r="F14" s="478"/>
      <c r="G14" s="478"/>
      <c r="H14" s="479"/>
    </row>
    <row r="15" spans="1:10" ht="16.5" customHeight="1" x14ac:dyDescent="0.15">
      <c r="B15" s="62" t="s">
        <v>1</v>
      </c>
      <c r="C15" s="263"/>
      <c r="D15" s="264"/>
      <c r="E15" s="471" t="s">
        <v>114</v>
      </c>
      <c r="F15" s="472"/>
      <c r="G15" s="473"/>
      <c r="H15" s="474"/>
    </row>
    <row r="16" spans="1:10" ht="16.5" customHeight="1" x14ac:dyDescent="0.15">
      <c r="B16" s="61" t="s">
        <v>32</v>
      </c>
      <c r="C16" s="263"/>
      <c r="D16" s="264"/>
      <c r="E16" s="471" t="s">
        <v>115</v>
      </c>
      <c r="F16" s="472"/>
      <c r="G16" s="473"/>
      <c r="H16" s="474"/>
    </row>
    <row r="17" spans="1:39" ht="16.5" customHeight="1" x14ac:dyDescent="0.15">
      <c r="B17" s="62" t="s">
        <v>33</v>
      </c>
      <c r="C17" s="263"/>
      <c r="D17" s="270"/>
      <c r="E17" s="477" t="s">
        <v>116</v>
      </c>
      <c r="F17" s="473"/>
      <c r="G17" s="473"/>
      <c r="H17" s="474"/>
    </row>
    <row r="18" spans="1:39" ht="123" customHeight="1" x14ac:dyDescent="0.15">
      <c r="A18" s="45" t="s">
        <v>31</v>
      </c>
      <c r="B18" s="254" t="s">
        <v>62</v>
      </c>
      <c r="C18" s="297"/>
      <c r="D18" s="298"/>
      <c r="E18" s="294" t="s">
        <v>102</v>
      </c>
      <c r="F18" s="295"/>
      <c r="G18" s="295"/>
      <c r="H18" s="296"/>
    </row>
    <row r="19" spans="1:39" ht="40.5" customHeight="1" thickBot="1" x14ac:dyDescent="0.2">
      <c r="B19" s="255" t="s">
        <v>97</v>
      </c>
      <c r="C19" s="299"/>
      <c r="D19" s="300"/>
      <c r="E19" s="301" t="s">
        <v>103</v>
      </c>
      <c r="F19" s="302"/>
      <c r="G19" s="302"/>
      <c r="H19" s="303"/>
      <c r="I19" s="63"/>
      <c r="J19" s="65" t="s">
        <v>14</v>
      </c>
      <c r="K19" s="63"/>
      <c r="L19" s="63"/>
      <c r="M19" s="63"/>
      <c r="N19" s="63"/>
      <c r="O19" s="63" t="s">
        <v>15</v>
      </c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 t="s">
        <v>28</v>
      </c>
      <c r="AD19" s="63"/>
      <c r="AE19" s="63"/>
      <c r="AF19" s="63"/>
      <c r="AG19" s="63"/>
      <c r="AH19" s="63"/>
      <c r="AI19" s="63"/>
      <c r="AJ19" s="63"/>
      <c r="AK19" s="63"/>
      <c r="AL19" s="63"/>
      <c r="AM19" s="63"/>
    </row>
    <row r="20" spans="1:39" ht="15" thickTop="1" thickBot="1" x14ac:dyDescent="0.2">
      <c r="B20" s="256"/>
      <c r="C20" s="64"/>
      <c r="D20" s="63"/>
      <c r="E20" s="63"/>
      <c r="F20" s="63"/>
      <c r="G20" s="63"/>
      <c r="H20" s="63"/>
      <c r="I20" s="63"/>
      <c r="J20" s="65" t="s">
        <v>14</v>
      </c>
      <c r="K20" s="63"/>
      <c r="L20" s="63"/>
      <c r="M20" s="63"/>
      <c r="N20" s="63"/>
      <c r="O20" s="63" t="s">
        <v>15</v>
      </c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 t="s">
        <v>28</v>
      </c>
      <c r="AD20" s="63"/>
      <c r="AE20" s="63"/>
      <c r="AF20" s="63"/>
      <c r="AG20" s="63"/>
      <c r="AH20" s="63"/>
      <c r="AI20" s="63"/>
      <c r="AJ20" s="63"/>
      <c r="AK20" s="63"/>
      <c r="AL20" s="63"/>
      <c r="AM20" s="63"/>
    </row>
    <row r="21" spans="1:39" ht="15.75" thickTop="1" thickBot="1" x14ac:dyDescent="0.2">
      <c r="B21" s="58" t="s">
        <v>46</v>
      </c>
      <c r="C21" s="66"/>
      <c r="D21" s="63"/>
      <c r="E21" s="271" t="s">
        <v>68</v>
      </c>
      <c r="F21" s="272"/>
      <c r="G21" s="272"/>
      <c r="H21" s="272"/>
      <c r="I21" s="67" t="s">
        <v>16</v>
      </c>
      <c r="J21" s="63"/>
      <c r="K21" s="63"/>
      <c r="L21" s="68">
        <v>1</v>
      </c>
      <c r="M21" s="68">
        <v>2</v>
      </c>
      <c r="N21" s="69">
        <v>3</v>
      </c>
      <c r="O21" s="68">
        <v>4</v>
      </c>
      <c r="P21" s="68">
        <v>5</v>
      </c>
      <c r="Q21" s="69">
        <v>6</v>
      </c>
      <c r="R21" s="68">
        <v>7</v>
      </c>
      <c r="S21" s="68">
        <v>8</v>
      </c>
      <c r="T21" s="69">
        <v>9</v>
      </c>
      <c r="U21" s="68">
        <v>10</v>
      </c>
      <c r="V21" s="68">
        <v>11</v>
      </c>
      <c r="W21" s="70">
        <v>12</v>
      </c>
      <c r="X21" s="68">
        <v>13</v>
      </c>
      <c r="Y21" s="68">
        <v>14</v>
      </c>
      <c r="Z21" s="68">
        <v>15</v>
      </c>
      <c r="AA21" s="68">
        <v>16</v>
      </c>
      <c r="AB21" s="63"/>
      <c r="AC21" s="68">
        <v>13</v>
      </c>
      <c r="AD21" s="68">
        <v>14</v>
      </c>
      <c r="AE21" s="68">
        <v>15</v>
      </c>
      <c r="AF21" s="68">
        <v>16</v>
      </c>
      <c r="AG21" s="63" t="s">
        <v>29</v>
      </c>
      <c r="AH21" s="68">
        <v>13</v>
      </c>
      <c r="AI21" s="68">
        <v>14</v>
      </c>
      <c r="AJ21" s="68">
        <v>15</v>
      </c>
      <c r="AK21" s="68">
        <v>16</v>
      </c>
      <c r="AL21" s="63"/>
      <c r="AM21" s="63"/>
    </row>
    <row r="22" spans="1:39" ht="16.5" customHeight="1" thickTop="1" thickBot="1" x14ac:dyDescent="0.2">
      <c r="B22" s="71"/>
      <c r="C22" s="72" t="s">
        <v>52</v>
      </c>
      <c r="D22" s="73" t="s">
        <v>2</v>
      </c>
      <c r="E22" s="73" t="s">
        <v>3</v>
      </c>
      <c r="F22" s="73" t="s">
        <v>30</v>
      </c>
      <c r="G22" s="73" t="s">
        <v>19</v>
      </c>
      <c r="H22" s="74" t="s">
        <v>6</v>
      </c>
      <c r="I22" s="63"/>
      <c r="J22" s="63"/>
      <c r="K22" s="63"/>
      <c r="L22" s="68">
        <v>11</v>
      </c>
      <c r="M22" s="68">
        <v>10</v>
      </c>
      <c r="N22" s="69">
        <v>9</v>
      </c>
      <c r="O22" s="68">
        <v>8</v>
      </c>
      <c r="P22" s="68">
        <v>7</v>
      </c>
      <c r="Q22" s="69">
        <v>6</v>
      </c>
      <c r="R22" s="68">
        <v>5</v>
      </c>
      <c r="S22" s="68">
        <v>4</v>
      </c>
      <c r="T22" s="69">
        <v>3</v>
      </c>
      <c r="U22" s="68">
        <v>2</v>
      </c>
      <c r="V22" s="68">
        <v>1</v>
      </c>
      <c r="W22" s="75"/>
      <c r="X22" s="68">
        <v>1</v>
      </c>
      <c r="Y22" s="68">
        <v>2</v>
      </c>
      <c r="Z22" s="68">
        <v>3</v>
      </c>
      <c r="AA22" s="68">
        <v>4</v>
      </c>
      <c r="AB22" s="63"/>
      <c r="AC22" s="63">
        <v>1</v>
      </c>
      <c r="AD22" s="63">
        <v>2</v>
      </c>
      <c r="AE22" s="63">
        <v>3</v>
      </c>
      <c r="AF22" s="63">
        <v>4</v>
      </c>
      <c r="AG22" s="63"/>
      <c r="AH22" s="63">
        <v>1</v>
      </c>
      <c r="AI22" s="63">
        <v>2</v>
      </c>
      <c r="AJ22" s="63">
        <v>3</v>
      </c>
      <c r="AK22" s="63">
        <v>4</v>
      </c>
      <c r="AL22" s="63"/>
      <c r="AM22" s="63"/>
    </row>
    <row r="23" spans="1:39" ht="16.5" customHeight="1" thickTop="1" x14ac:dyDescent="0.15">
      <c r="B23" s="76" t="s">
        <v>35</v>
      </c>
      <c r="C23" s="114"/>
      <c r="D23" s="115"/>
      <c r="E23" s="116"/>
      <c r="F23" s="231"/>
      <c r="G23" s="231"/>
      <c r="H23" s="234"/>
      <c r="I23" s="77" t="str">
        <f>IF(L23="0","オーバーフロー","")</f>
        <v/>
      </c>
      <c r="J23" s="78" t="str">
        <f t="shared" ref="J23:J31" si="0">IF(ISTEXT(H23),RIGHT("                (\"&amp;RIGHT(TEXT(H23,"#"),LEN(H23)-2)&amp;"))   ",16),RIGHT("                 "&amp;TEXT(H23,"#.0000"),16))</f>
        <v xml:space="preserve">           .0000</v>
      </c>
      <c r="K23" s="63"/>
      <c r="L23" s="68" t="str">
        <f>MID($J23,1,1)</f>
        <v xml:space="preserve"> </v>
      </c>
      <c r="M23" s="68" t="str">
        <f>MID($J23,2,1)</f>
        <v xml:space="preserve"> </v>
      </c>
      <c r="N23" s="69" t="str">
        <f>MID($J23,3,1)</f>
        <v xml:space="preserve"> </v>
      </c>
      <c r="O23" s="68" t="str">
        <f>MID($J23,4,1)</f>
        <v xml:space="preserve"> </v>
      </c>
      <c r="P23" s="68" t="str">
        <f>MID($J23,5,1)</f>
        <v xml:space="preserve"> </v>
      </c>
      <c r="Q23" s="69" t="str">
        <f>MID($J23,6,1)</f>
        <v xml:space="preserve"> </v>
      </c>
      <c r="R23" s="68" t="str">
        <f>MID($J23,7,1)</f>
        <v xml:space="preserve"> </v>
      </c>
      <c r="S23" s="68" t="str">
        <f>MID($J23,8,1)</f>
        <v xml:space="preserve"> </v>
      </c>
      <c r="T23" s="69" t="str">
        <f>MID($J23,9,1)</f>
        <v xml:space="preserve"> </v>
      </c>
      <c r="U23" s="68" t="str">
        <f>MID($J23,10,1)</f>
        <v xml:space="preserve"> </v>
      </c>
      <c r="V23" s="68" t="str">
        <f>MID($J23,11,1)</f>
        <v xml:space="preserve"> </v>
      </c>
      <c r="W23" s="75" t="str">
        <f>MID($J23,12,1)</f>
        <v>.</v>
      </c>
      <c r="X23" s="68" t="str">
        <f>MID($J23,13,1)</f>
        <v>0</v>
      </c>
      <c r="Y23" s="68" t="str">
        <f>MID($J23,14,1)</f>
        <v>0</v>
      </c>
      <c r="Z23" s="68" t="str">
        <f>MID($J23,15,1)</f>
        <v>0</v>
      </c>
      <c r="AA23" s="68" t="str">
        <f>MID($J23,16,1)</f>
        <v>0</v>
      </c>
      <c r="AB23" s="63" t="str">
        <f>MID($J23,17,1)</f>
        <v/>
      </c>
      <c r="AC23" s="63">
        <f t="shared" ref="AC23:AC32" si="1">VALUE(X23)</f>
        <v>0</v>
      </c>
      <c r="AD23" s="63">
        <f t="shared" ref="AD23:AD32" si="2">VALUE(Y23)</f>
        <v>0</v>
      </c>
      <c r="AE23" s="63">
        <f>VALUE(Z23)</f>
        <v>0</v>
      </c>
      <c r="AF23" s="63">
        <f t="shared" ref="AF23:AF32" si="3">VALUE(AA23)</f>
        <v>0</v>
      </c>
      <c r="AG23" s="63"/>
      <c r="AH23" s="63">
        <f t="shared" ref="AH23:AH32" si="4">IF(ISERROR(AC23),X23,AC23)</f>
        <v>0</v>
      </c>
      <c r="AI23" s="63">
        <f t="shared" ref="AI23:AI32" si="5">IF(ISERROR(AD23),Y23,AD23)</f>
        <v>0</v>
      </c>
      <c r="AJ23" s="63">
        <f t="shared" ref="AJ23:AJ32" si="6">IF(ISERROR(AE23),Z23,AE23)</f>
        <v>0</v>
      </c>
      <c r="AK23" s="63">
        <f t="shared" ref="AK23:AK32" si="7">IF(ISERROR(AF23),AA23,AF23)</f>
        <v>0</v>
      </c>
      <c r="AL23" s="63"/>
      <c r="AM23" s="63"/>
    </row>
    <row r="24" spans="1:39" ht="16.5" customHeight="1" x14ac:dyDescent="0.15">
      <c r="B24" s="76" t="s">
        <v>36</v>
      </c>
      <c r="C24" s="117"/>
      <c r="D24" s="118"/>
      <c r="E24" s="119"/>
      <c r="F24" s="232"/>
      <c r="G24" s="232"/>
      <c r="H24" s="235"/>
      <c r="I24" s="77" t="str">
        <f>IF(L24="0","オーバーフロー","")</f>
        <v/>
      </c>
      <c r="J24" s="78" t="str">
        <f t="shared" si="0"/>
        <v xml:space="preserve">           .0000</v>
      </c>
      <c r="K24" s="63"/>
      <c r="L24" s="68" t="str">
        <f t="shared" ref="L24:L33" si="8">MID($J24,1,1)</f>
        <v xml:space="preserve"> </v>
      </c>
      <c r="M24" s="68" t="str">
        <f t="shared" ref="M24:M33" si="9">MID($J24,2,1)</f>
        <v xml:space="preserve"> </v>
      </c>
      <c r="N24" s="69" t="str">
        <f t="shared" ref="N24:N33" si="10">MID($J24,3,1)</f>
        <v xml:space="preserve"> </v>
      </c>
      <c r="O24" s="68" t="str">
        <f t="shared" ref="O24:O33" si="11">MID($J24,4,1)</f>
        <v xml:space="preserve"> </v>
      </c>
      <c r="P24" s="68" t="str">
        <f t="shared" ref="P24:P33" si="12">MID($J24,5,1)</f>
        <v xml:space="preserve"> </v>
      </c>
      <c r="Q24" s="69" t="str">
        <f t="shared" ref="Q24:Q33" si="13">MID($J24,6,1)</f>
        <v xml:space="preserve"> </v>
      </c>
      <c r="R24" s="68" t="str">
        <f t="shared" ref="R24:R33" si="14">MID($J24,7,1)</f>
        <v xml:space="preserve"> </v>
      </c>
      <c r="S24" s="68" t="str">
        <f t="shared" ref="S24:S33" si="15">MID($J24,8,1)</f>
        <v xml:space="preserve"> </v>
      </c>
      <c r="T24" s="69" t="str">
        <f t="shared" ref="T24:T33" si="16">MID($J24,9,1)</f>
        <v xml:space="preserve"> </v>
      </c>
      <c r="U24" s="68" t="str">
        <f t="shared" ref="U24:U33" si="17">MID($J24,10,1)</f>
        <v xml:space="preserve"> </v>
      </c>
      <c r="V24" s="68" t="str">
        <f t="shared" ref="V24:V33" si="18">MID($J24,11,1)</f>
        <v xml:space="preserve"> </v>
      </c>
      <c r="W24" s="75" t="str">
        <f t="shared" ref="W24:W33" si="19">MID($J24,12,1)</f>
        <v>.</v>
      </c>
      <c r="X24" s="68" t="str">
        <f t="shared" ref="X24:X33" si="20">MID($J24,13,1)</f>
        <v>0</v>
      </c>
      <c r="Y24" s="68" t="str">
        <f t="shared" ref="Y24:Y33" si="21">MID($J24,14,1)</f>
        <v>0</v>
      </c>
      <c r="Z24" s="68" t="str">
        <f t="shared" ref="Z24:Z33" si="22">MID($J24,15,1)</f>
        <v>0</v>
      </c>
      <c r="AA24" s="68" t="str">
        <f t="shared" ref="AA24:AA33" si="23">MID($J24,16,1)</f>
        <v>0</v>
      </c>
      <c r="AB24" s="63"/>
      <c r="AC24" s="63">
        <f t="shared" si="1"/>
        <v>0</v>
      </c>
      <c r="AD24" s="63">
        <f t="shared" si="2"/>
        <v>0</v>
      </c>
      <c r="AE24" s="63">
        <f t="shared" ref="AE24:AE32" si="24">VALUE(Z24)</f>
        <v>0</v>
      </c>
      <c r="AF24" s="63">
        <f t="shared" si="3"/>
        <v>0</v>
      </c>
      <c r="AG24" s="63"/>
      <c r="AH24" s="63">
        <f t="shared" si="4"/>
        <v>0</v>
      </c>
      <c r="AI24" s="63">
        <f t="shared" si="5"/>
        <v>0</v>
      </c>
      <c r="AJ24" s="63">
        <f t="shared" si="6"/>
        <v>0</v>
      </c>
      <c r="AK24" s="63">
        <f t="shared" si="7"/>
        <v>0</v>
      </c>
      <c r="AL24" s="63"/>
      <c r="AM24" s="63"/>
    </row>
    <row r="25" spans="1:39" ht="16.5" customHeight="1" x14ac:dyDescent="0.15">
      <c r="B25" s="76" t="s">
        <v>37</v>
      </c>
      <c r="C25" s="117"/>
      <c r="D25" s="118"/>
      <c r="E25" s="119"/>
      <c r="F25" s="232"/>
      <c r="G25" s="232"/>
      <c r="H25" s="235"/>
      <c r="I25" s="77" t="str">
        <f>IF(L25="0","オーバーフロー","")</f>
        <v/>
      </c>
      <c r="J25" s="78" t="str">
        <f t="shared" si="0"/>
        <v xml:space="preserve">           .0000</v>
      </c>
      <c r="K25" s="63"/>
      <c r="L25" s="68" t="str">
        <f>MID($J25,1,1)</f>
        <v xml:space="preserve"> </v>
      </c>
      <c r="M25" s="68" t="str">
        <f t="shared" si="9"/>
        <v xml:space="preserve"> </v>
      </c>
      <c r="N25" s="69" t="str">
        <f t="shared" si="10"/>
        <v xml:space="preserve"> </v>
      </c>
      <c r="O25" s="68" t="str">
        <f t="shared" si="11"/>
        <v xml:space="preserve"> </v>
      </c>
      <c r="P25" s="68" t="str">
        <f t="shared" si="12"/>
        <v xml:space="preserve"> </v>
      </c>
      <c r="Q25" s="69" t="str">
        <f t="shared" si="13"/>
        <v xml:space="preserve"> </v>
      </c>
      <c r="R25" s="68" t="str">
        <f t="shared" si="14"/>
        <v xml:space="preserve"> </v>
      </c>
      <c r="S25" s="68" t="str">
        <f t="shared" si="15"/>
        <v xml:space="preserve"> </v>
      </c>
      <c r="T25" s="69" t="str">
        <f t="shared" si="16"/>
        <v xml:space="preserve"> </v>
      </c>
      <c r="U25" s="68" t="str">
        <f t="shared" si="17"/>
        <v xml:space="preserve"> </v>
      </c>
      <c r="V25" s="68" t="str">
        <f t="shared" si="18"/>
        <v xml:space="preserve"> </v>
      </c>
      <c r="W25" s="75" t="str">
        <f t="shared" si="19"/>
        <v>.</v>
      </c>
      <c r="X25" s="68" t="str">
        <f t="shared" si="20"/>
        <v>0</v>
      </c>
      <c r="Y25" s="68" t="str">
        <f t="shared" si="21"/>
        <v>0</v>
      </c>
      <c r="Z25" s="68" t="str">
        <f t="shared" si="22"/>
        <v>0</v>
      </c>
      <c r="AA25" s="68" t="str">
        <f t="shared" si="23"/>
        <v>0</v>
      </c>
      <c r="AB25" s="63"/>
      <c r="AC25" s="63">
        <f t="shared" si="1"/>
        <v>0</v>
      </c>
      <c r="AD25" s="63">
        <f t="shared" si="2"/>
        <v>0</v>
      </c>
      <c r="AE25" s="63">
        <f t="shared" si="24"/>
        <v>0</v>
      </c>
      <c r="AF25" s="63">
        <f t="shared" si="3"/>
        <v>0</v>
      </c>
      <c r="AG25" s="63"/>
      <c r="AH25" s="63">
        <f t="shared" si="4"/>
        <v>0</v>
      </c>
      <c r="AI25" s="63">
        <f t="shared" si="5"/>
        <v>0</v>
      </c>
      <c r="AJ25" s="63">
        <f t="shared" si="6"/>
        <v>0</v>
      </c>
      <c r="AK25" s="63">
        <f t="shared" si="7"/>
        <v>0</v>
      </c>
      <c r="AL25" s="63"/>
      <c r="AM25" s="63"/>
    </row>
    <row r="26" spans="1:39" ht="16.5" customHeight="1" x14ac:dyDescent="0.15">
      <c r="B26" s="76" t="s">
        <v>38</v>
      </c>
      <c r="C26" s="117"/>
      <c r="D26" s="118"/>
      <c r="E26" s="119"/>
      <c r="F26" s="232"/>
      <c r="G26" s="232"/>
      <c r="H26" s="235"/>
      <c r="I26" s="77" t="str">
        <f t="shared" ref="I26:I33" si="25">IF(L26="0","オーバーフロー","")</f>
        <v/>
      </c>
      <c r="J26" s="78" t="str">
        <f>IF(ISTEXT(H26),RIGHT("                (\"&amp;RIGHT(TEXT(H26,"#"),LEN(H26)-2)&amp;"))   ",16),RIGHT("                 "&amp;TEXT(H26,"#.0000"),16))</f>
        <v xml:space="preserve">           .0000</v>
      </c>
      <c r="K26" s="63"/>
      <c r="L26" s="68" t="str">
        <f t="shared" si="8"/>
        <v xml:space="preserve"> </v>
      </c>
      <c r="M26" s="68" t="str">
        <f t="shared" si="9"/>
        <v xml:space="preserve"> </v>
      </c>
      <c r="N26" s="69" t="str">
        <f t="shared" si="10"/>
        <v xml:space="preserve"> </v>
      </c>
      <c r="O26" s="68" t="str">
        <f t="shared" si="11"/>
        <v xml:space="preserve"> </v>
      </c>
      <c r="P26" s="68" t="str">
        <f t="shared" si="12"/>
        <v xml:space="preserve"> </v>
      </c>
      <c r="Q26" s="69" t="str">
        <f t="shared" si="13"/>
        <v xml:space="preserve"> </v>
      </c>
      <c r="R26" s="68" t="str">
        <f t="shared" si="14"/>
        <v xml:space="preserve"> </v>
      </c>
      <c r="S26" s="68" t="str">
        <f t="shared" si="15"/>
        <v xml:space="preserve"> </v>
      </c>
      <c r="T26" s="69" t="str">
        <f t="shared" si="16"/>
        <v xml:space="preserve"> </v>
      </c>
      <c r="U26" s="68" t="str">
        <f t="shared" si="17"/>
        <v xml:space="preserve"> </v>
      </c>
      <c r="V26" s="68" t="str">
        <f t="shared" si="18"/>
        <v xml:space="preserve"> </v>
      </c>
      <c r="W26" s="75" t="str">
        <f t="shared" si="19"/>
        <v>.</v>
      </c>
      <c r="X26" s="68" t="str">
        <f t="shared" si="20"/>
        <v>0</v>
      </c>
      <c r="Y26" s="68" t="str">
        <f t="shared" si="21"/>
        <v>0</v>
      </c>
      <c r="Z26" s="68" t="str">
        <f t="shared" si="22"/>
        <v>0</v>
      </c>
      <c r="AA26" s="68" t="str">
        <f t="shared" si="23"/>
        <v>0</v>
      </c>
      <c r="AB26" s="63"/>
      <c r="AC26" s="63">
        <f t="shared" si="1"/>
        <v>0</v>
      </c>
      <c r="AD26" s="63">
        <f t="shared" si="2"/>
        <v>0</v>
      </c>
      <c r="AE26" s="63">
        <f t="shared" si="24"/>
        <v>0</v>
      </c>
      <c r="AF26" s="63">
        <f t="shared" si="3"/>
        <v>0</v>
      </c>
      <c r="AG26" s="63"/>
      <c r="AH26" s="63">
        <f t="shared" si="4"/>
        <v>0</v>
      </c>
      <c r="AI26" s="63">
        <f t="shared" si="5"/>
        <v>0</v>
      </c>
      <c r="AJ26" s="63">
        <f t="shared" si="6"/>
        <v>0</v>
      </c>
      <c r="AK26" s="63">
        <f t="shared" si="7"/>
        <v>0</v>
      </c>
      <c r="AL26" s="63"/>
      <c r="AM26" s="63"/>
    </row>
    <row r="27" spans="1:39" ht="16.5" customHeight="1" x14ac:dyDescent="0.15">
      <c r="B27" s="76" t="s">
        <v>39</v>
      </c>
      <c r="C27" s="117"/>
      <c r="D27" s="118"/>
      <c r="E27" s="119"/>
      <c r="F27" s="232"/>
      <c r="G27" s="232"/>
      <c r="H27" s="235"/>
      <c r="I27" s="77" t="str">
        <f t="shared" si="25"/>
        <v/>
      </c>
      <c r="J27" s="78" t="str">
        <f t="shared" si="0"/>
        <v xml:space="preserve">           .0000</v>
      </c>
      <c r="K27" s="63"/>
      <c r="L27" s="68" t="str">
        <f t="shared" si="8"/>
        <v xml:space="preserve"> </v>
      </c>
      <c r="M27" s="68" t="str">
        <f t="shared" si="9"/>
        <v xml:space="preserve"> </v>
      </c>
      <c r="N27" s="69" t="str">
        <f t="shared" si="10"/>
        <v xml:space="preserve"> </v>
      </c>
      <c r="O27" s="68" t="str">
        <f t="shared" si="11"/>
        <v xml:space="preserve"> </v>
      </c>
      <c r="P27" s="68" t="str">
        <f t="shared" si="12"/>
        <v xml:space="preserve"> </v>
      </c>
      <c r="Q27" s="69" t="str">
        <f t="shared" si="13"/>
        <v xml:space="preserve"> </v>
      </c>
      <c r="R27" s="68" t="str">
        <f t="shared" si="14"/>
        <v xml:space="preserve"> </v>
      </c>
      <c r="S27" s="68" t="str">
        <f t="shared" si="15"/>
        <v xml:space="preserve"> </v>
      </c>
      <c r="T27" s="69" t="str">
        <f t="shared" si="16"/>
        <v xml:space="preserve"> </v>
      </c>
      <c r="U27" s="68" t="str">
        <f t="shared" si="17"/>
        <v xml:space="preserve"> </v>
      </c>
      <c r="V27" s="68" t="str">
        <f t="shared" si="18"/>
        <v xml:space="preserve"> </v>
      </c>
      <c r="W27" s="75" t="str">
        <f t="shared" si="19"/>
        <v>.</v>
      </c>
      <c r="X27" s="68" t="str">
        <f t="shared" si="20"/>
        <v>0</v>
      </c>
      <c r="Y27" s="68" t="str">
        <f t="shared" si="21"/>
        <v>0</v>
      </c>
      <c r="Z27" s="68" t="str">
        <f t="shared" si="22"/>
        <v>0</v>
      </c>
      <c r="AA27" s="68" t="str">
        <f t="shared" si="23"/>
        <v>0</v>
      </c>
      <c r="AB27" s="63"/>
      <c r="AC27" s="63">
        <f t="shared" si="1"/>
        <v>0</v>
      </c>
      <c r="AD27" s="63">
        <f t="shared" si="2"/>
        <v>0</v>
      </c>
      <c r="AE27" s="63">
        <f t="shared" si="24"/>
        <v>0</v>
      </c>
      <c r="AF27" s="63">
        <f t="shared" si="3"/>
        <v>0</v>
      </c>
      <c r="AG27" s="63"/>
      <c r="AH27" s="63">
        <f t="shared" si="4"/>
        <v>0</v>
      </c>
      <c r="AI27" s="63">
        <f t="shared" si="5"/>
        <v>0</v>
      </c>
      <c r="AJ27" s="63">
        <f t="shared" si="6"/>
        <v>0</v>
      </c>
      <c r="AK27" s="63">
        <f t="shared" si="7"/>
        <v>0</v>
      </c>
      <c r="AL27" s="63"/>
      <c r="AM27" s="63"/>
    </row>
    <row r="28" spans="1:39" ht="16.5" customHeight="1" x14ac:dyDescent="0.15">
      <c r="B28" s="76" t="s">
        <v>40</v>
      </c>
      <c r="C28" s="117"/>
      <c r="D28" s="118"/>
      <c r="E28" s="119"/>
      <c r="F28" s="232"/>
      <c r="G28" s="232"/>
      <c r="H28" s="235"/>
      <c r="I28" s="77" t="str">
        <f t="shared" si="25"/>
        <v/>
      </c>
      <c r="J28" s="78" t="str">
        <f t="shared" si="0"/>
        <v xml:space="preserve">           .0000</v>
      </c>
      <c r="K28" s="63"/>
      <c r="L28" s="68" t="str">
        <f t="shared" si="8"/>
        <v xml:space="preserve"> </v>
      </c>
      <c r="M28" s="68" t="str">
        <f t="shared" si="9"/>
        <v xml:space="preserve"> </v>
      </c>
      <c r="N28" s="69" t="str">
        <f t="shared" si="10"/>
        <v xml:space="preserve"> </v>
      </c>
      <c r="O28" s="68" t="str">
        <f t="shared" si="11"/>
        <v xml:space="preserve"> </v>
      </c>
      <c r="P28" s="68" t="str">
        <f t="shared" si="12"/>
        <v xml:space="preserve"> </v>
      </c>
      <c r="Q28" s="69" t="str">
        <f t="shared" si="13"/>
        <v xml:space="preserve"> </v>
      </c>
      <c r="R28" s="68" t="str">
        <f t="shared" si="14"/>
        <v xml:space="preserve"> </v>
      </c>
      <c r="S28" s="68" t="str">
        <f t="shared" si="15"/>
        <v xml:space="preserve"> </v>
      </c>
      <c r="T28" s="69" t="str">
        <f t="shared" si="16"/>
        <v xml:space="preserve"> </v>
      </c>
      <c r="U28" s="68" t="str">
        <f t="shared" si="17"/>
        <v xml:space="preserve"> </v>
      </c>
      <c r="V28" s="68" t="str">
        <f t="shared" si="18"/>
        <v xml:space="preserve"> </v>
      </c>
      <c r="W28" s="75" t="str">
        <f t="shared" si="19"/>
        <v>.</v>
      </c>
      <c r="X28" s="68" t="str">
        <f t="shared" si="20"/>
        <v>0</v>
      </c>
      <c r="Y28" s="68" t="str">
        <f t="shared" si="21"/>
        <v>0</v>
      </c>
      <c r="Z28" s="68" t="str">
        <f t="shared" si="22"/>
        <v>0</v>
      </c>
      <c r="AA28" s="68" t="str">
        <f t="shared" si="23"/>
        <v>0</v>
      </c>
      <c r="AB28" s="63"/>
      <c r="AC28" s="63">
        <f t="shared" si="1"/>
        <v>0</v>
      </c>
      <c r="AD28" s="63">
        <f t="shared" si="2"/>
        <v>0</v>
      </c>
      <c r="AE28" s="63">
        <f t="shared" si="24"/>
        <v>0</v>
      </c>
      <c r="AF28" s="63">
        <f t="shared" si="3"/>
        <v>0</v>
      </c>
      <c r="AG28" s="63"/>
      <c r="AH28" s="63">
        <f t="shared" si="4"/>
        <v>0</v>
      </c>
      <c r="AI28" s="63">
        <f t="shared" si="5"/>
        <v>0</v>
      </c>
      <c r="AJ28" s="63">
        <f t="shared" si="6"/>
        <v>0</v>
      </c>
      <c r="AK28" s="63">
        <f t="shared" si="7"/>
        <v>0</v>
      </c>
      <c r="AL28" s="63"/>
      <c r="AM28" s="63"/>
    </row>
    <row r="29" spans="1:39" ht="16.5" customHeight="1" x14ac:dyDescent="0.15">
      <c r="B29" s="76" t="s">
        <v>41</v>
      </c>
      <c r="C29" s="117"/>
      <c r="D29" s="118"/>
      <c r="E29" s="119"/>
      <c r="F29" s="232"/>
      <c r="G29" s="232"/>
      <c r="H29" s="235"/>
      <c r="I29" s="77" t="str">
        <f t="shared" si="25"/>
        <v/>
      </c>
      <c r="J29" s="78" t="str">
        <f t="shared" si="0"/>
        <v xml:space="preserve">           .0000</v>
      </c>
      <c r="K29" s="63"/>
      <c r="L29" s="68" t="str">
        <f t="shared" si="8"/>
        <v xml:space="preserve"> </v>
      </c>
      <c r="M29" s="68" t="str">
        <f t="shared" si="9"/>
        <v xml:space="preserve"> </v>
      </c>
      <c r="N29" s="69" t="str">
        <f t="shared" si="10"/>
        <v xml:space="preserve"> </v>
      </c>
      <c r="O29" s="68" t="str">
        <f t="shared" si="11"/>
        <v xml:space="preserve"> </v>
      </c>
      <c r="P29" s="68" t="str">
        <f t="shared" si="12"/>
        <v xml:space="preserve"> </v>
      </c>
      <c r="Q29" s="69" t="str">
        <f t="shared" si="13"/>
        <v xml:space="preserve"> </v>
      </c>
      <c r="R29" s="68" t="str">
        <f t="shared" si="14"/>
        <v xml:space="preserve"> </v>
      </c>
      <c r="S29" s="68" t="str">
        <f t="shared" si="15"/>
        <v xml:space="preserve"> </v>
      </c>
      <c r="T29" s="69" t="str">
        <f t="shared" si="16"/>
        <v xml:space="preserve"> </v>
      </c>
      <c r="U29" s="68" t="str">
        <f t="shared" si="17"/>
        <v xml:space="preserve"> </v>
      </c>
      <c r="V29" s="68" t="str">
        <f t="shared" si="18"/>
        <v xml:space="preserve"> </v>
      </c>
      <c r="W29" s="75" t="str">
        <f t="shared" si="19"/>
        <v>.</v>
      </c>
      <c r="X29" s="68" t="str">
        <f t="shared" si="20"/>
        <v>0</v>
      </c>
      <c r="Y29" s="68" t="str">
        <f t="shared" si="21"/>
        <v>0</v>
      </c>
      <c r="Z29" s="68" t="str">
        <f t="shared" si="22"/>
        <v>0</v>
      </c>
      <c r="AA29" s="68" t="str">
        <f t="shared" si="23"/>
        <v>0</v>
      </c>
      <c r="AB29" s="63"/>
      <c r="AC29" s="63">
        <f t="shared" si="1"/>
        <v>0</v>
      </c>
      <c r="AD29" s="63">
        <f t="shared" si="2"/>
        <v>0</v>
      </c>
      <c r="AE29" s="63">
        <f t="shared" si="24"/>
        <v>0</v>
      </c>
      <c r="AF29" s="63">
        <f t="shared" si="3"/>
        <v>0</v>
      </c>
      <c r="AG29" s="63"/>
      <c r="AH29" s="63">
        <f t="shared" si="4"/>
        <v>0</v>
      </c>
      <c r="AI29" s="63">
        <f t="shared" si="5"/>
        <v>0</v>
      </c>
      <c r="AJ29" s="63">
        <f t="shared" si="6"/>
        <v>0</v>
      </c>
      <c r="AK29" s="63">
        <f t="shared" si="7"/>
        <v>0</v>
      </c>
      <c r="AL29" s="63"/>
      <c r="AM29" s="63"/>
    </row>
    <row r="30" spans="1:39" ht="16.5" customHeight="1" x14ac:dyDescent="0.15">
      <c r="B30" s="76" t="s">
        <v>42</v>
      </c>
      <c r="C30" s="117"/>
      <c r="D30" s="118"/>
      <c r="E30" s="119"/>
      <c r="F30" s="232"/>
      <c r="G30" s="232"/>
      <c r="H30" s="235"/>
      <c r="I30" s="77" t="str">
        <f t="shared" si="25"/>
        <v/>
      </c>
      <c r="J30" s="78" t="str">
        <f t="shared" si="0"/>
        <v xml:space="preserve">           .0000</v>
      </c>
      <c r="K30" s="63"/>
      <c r="L30" s="68" t="str">
        <f t="shared" si="8"/>
        <v xml:space="preserve"> </v>
      </c>
      <c r="M30" s="68" t="str">
        <f t="shared" si="9"/>
        <v xml:space="preserve"> </v>
      </c>
      <c r="N30" s="69" t="str">
        <f t="shared" si="10"/>
        <v xml:space="preserve"> </v>
      </c>
      <c r="O30" s="68" t="str">
        <f t="shared" si="11"/>
        <v xml:space="preserve"> </v>
      </c>
      <c r="P30" s="68" t="str">
        <f t="shared" si="12"/>
        <v xml:space="preserve"> </v>
      </c>
      <c r="Q30" s="69" t="str">
        <f t="shared" si="13"/>
        <v xml:space="preserve"> </v>
      </c>
      <c r="R30" s="68" t="str">
        <f t="shared" si="14"/>
        <v xml:space="preserve"> </v>
      </c>
      <c r="S30" s="68" t="str">
        <f t="shared" si="15"/>
        <v xml:space="preserve"> </v>
      </c>
      <c r="T30" s="69" t="str">
        <f t="shared" si="16"/>
        <v xml:space="preserve"> </v>
      </c>
      <c r="U30" s="68" t="str">
        <f t="shared" si="17"/>
        <v xml:space="preserve"> </v>
      </c>
      <c r="V30" s="68" t="str">
        <f t="shared" si="18"/>
        <v xml:space="preserve"> </v>
      </c>
      <c r="W30" s="75" t="str">
        <f t="shared" si="19"/>
        <v>.</v>
      </c>
      <c r="X30" s="68" t="str">
        <f t="shared" si="20"/>
        <v>0</v>
      </c>
      <c r="Y30" s="68" t="str">
        <f t="shared" si="21"/>
        <v>0</v>
      </c>
      <c r="Z30" s="68" t="str">
        <f t="shared" si="22"/>
        <v>0</v>
      </c>
      <c r="AA30" s="68" t="str">
        <f t="shared" si="23"/>
        <v>0</v>
      </c>
      <c r="AB30" s="63"/>
      <c r="AC30" s="63">
        <f t="shared" si="1"/>
        <v>0</v>
      </c>
      <c r="AD30" s="63">
        <f t="shared" si="2"/>
        <v>0</v>
      </c>
      <c r="AE30" s="63">
        <f t="shared" si="24"/>
        <v>0</v>
      </c>
      <c r="AF30" s="63">
        <f t="shared" si="3"/>
        <v>0</v>
      </c>
      <c r="AG30" s="63"/>
      <c r="AH30" s="63">
        <f t="shared" si="4"/>
        <v>0</v>
      </c>
      <c r="AI30" s="63">
        <f t="shared" si="5"/>
        <v>0</v>
      </c>
      <c r="AJ30" s="63">
        <f t="shared" si="6"/>
        <v>0</v>
      </c>
      <c r="AK30" s="63">
        <f t="shared" si="7"/>
        <v>0</v>
      </c>
      <c r="AL30" s="63"/>
      <c r="AM30" s="63"/>
    </row>
    <row r="31" spans="1:39" ht="16.5" customHeight="1" x14ac:dyDescent="0.15">
      <c r="B31" s="76" t="s">
        <v>43</v>
      </c>
      <c r="C31" s="117"/>
      <c r="D31" s="118"/>
      <c r="E31" s="119"/>
      <c r="F31" s="232"/>
      <c r="G31" s="232"/>
      <c r="H31" s="235"/>
      <c r="I31" s="77" t="str">
        <f t="shared" si="25"/>
        <v/>
      </c>
      <c r="J31" s="78" t="str">
        <f t="shared" si="0"/>
        <v xml:space="preserve">           .0000</v>
      </c>
      <c r="K31" s="63"/>
      <c r="L31" s="68" t="str">
        <f t="shared" si="8"/>
        <v xml:space="preserve"> </v>
      </c>
      <c r="M31" s="68" t="str">
        <f t="shared" si="9"/>
        <v xml:space="preserve"> </v>
      </c>
      <c r="N31" s="69" t="str">
        <f t="shared" si="10"/>
        <v xml:space="preserve"> </v>
      </c>
      <c r="O31" s="68" t="str">
        <f t="shared" si="11"/>
        <v xml:space="preserve"> </v>
      </c>
      <c r="P31" s="68" t="str">
        <f t="shared" si="12"/>
        <v xml:space="preserve"> </v>
      </c>
      <c r="Q31" s="69" t="str">
        <f t="shared" si="13"/>
        <v xml:space="preserve"> </v>
      </c>
      <c r="R31" s="68" t="str">
        <f t="shared" si="14"/>
        <v xml:space="preserve"> </v>
      </c>
      <c r="S31" s="68" t="str">
        <f t="shared" si="15"/>
        <v xml:space="preserve"> </v>
      </c>
      <c r="T31" s="69" t="str">
        <f t="shared" si="16"/>
        <v xml:space="preserve"> </v>
      </c>
      <c r="U31" s="68" t="str">
        <f t="shared" si="17"/>
        <v xml:space="preserve"> </v>
      </c>
      <c r="V31" s="68" t="str">
        <f t="shared" si="18"/>
        <v xml:space="preserve"> </v>
      </c>
      <c r="W31" s="75" t="str">
        <f t="shared" si="19"/>
        <v>.</v>
      </c>
      <c r="X31" s="68" t="str">
        <f t="shared" si="20"/>
        <v>0</v>
      </c>
      <c r="Y31" s="68" t="str">
        <f t="shared" si="21"/>
        <v>0</v>
      </c>
      <c r="Z31" s="68" t="str">
        <f t="shared" si="22"/>
        <v>0</v>
      </c>
      <c r="AA31" s="68" t="str">
        <f t="shared" si="23"/>
        <v>0</v>
      </c>
      <c r="AB31" s="63"/>
      <c r="AC31" s="63">
        <f t="shared" si="1"/>
        <v>0</v>
      </c>
      <c r="AD31" s="63">
        <f t="shared" si="2"/>
        <v>0</v>
      </c>
      <c r="AE31" s="63">
        <f t="shared" si="24"/>
        <v>0</v>
      </c>
      <c r="AF31" s="63">
        <f t="shared" si="3"/>
        <v>0</v>
      </c>
      <c r="AG31" s="63"/>
      <c r="AH31" s="63">
        <f t="shared" si="4"/>
        <v>0</v>
      </c>
      <c r="AI31" s="63">
        <f t="shared" si="5"/>
        <v>0</v>
      </c>
      <c r="AJ31" s="63">
        <f t="shared" si="6"/>
        <v>0</v>
      </c>
      <c r="AK31" s="63">
        <f t="shared" si="7"/>
        <v>0</v>
      </c>
      <c r="AL31" s="63"/>
      <c r="AM31" s="63"/>
    </row>
    <row r="32" spans="1:39" ht="16.5" customHeight="1" thickBot="1" x14ac:dyDescent="0.2">
      <c r="B32" s="79" t="s">
        <v>44</v>
      </c>
      <c r="C32" s="120"/>
      <c r="D32" s="121"/>
      <c r="E32" s="122"/>
      <c r="F32" s="233"/>
      <c r="G32" s="233"/>
      <c r="H32" s="236"/>
      <c r="I32" s="77" t="str">
        <f t="shared" si="25"/>
        <v/>
      </c>
      <c r="J32" s="78" t="str">
        <f>IF(ISTEXT(H32),RIGHT("                (\"&amp;RIGHT(TEXT(H32,"#"),LEN(H32)-2)&amp;"))   ",16),RIGHT("                 "&amp;TEXT(H32,"#.0000"),16))</f>
        <v xml:space="preserve">           .0000</v>
      </c>
      <c r="K32" s="63"/>
      <c r="L32" s="68" t="str">
        <f t="shared" si="8"/>
        <v xml:space="preserve"> </v>
      </c>
      <c r="M32" s="68" t="str">
        <f t="shared" si="9"/>
        <v xml:space="preserve"> </v>
      </c>
      <c r="N32" s="69" t="str">
        <f t="shared" si="10"/>
        <v xml:space="preserve"> </v>
      </c>
      <c r="O32" s="68" t="str">
        <f t="shared" si="11"/>
        <v xml:space="preserve"> </v>
      </c>
      <c r="P32" s="68" t="str">
        <f t="shared" si="12"/>
        <v xml:space="preserve"> </v>
      </c>
      <c r="Q32" s="69" t="str">
        <f t="shared" si="13"/>
        <v xml:space="preserve"> </v>
      </c>
      <c r="R32" s="68" t="str">
        <f t="shared" si="14"/>
        <v xml:space="preserve"> </v>
      </c>
      <c r="S32" s="68" t="str">
        <f t="shared" si="15"/>
        <v xml:space="preserve"> </v>
      </c>
      <c r="T32" s="69" t="str">
        <f t="shared" si="16"/>
        <v xml:space="preserve"> </v>
      </c>
      <c r="U32" s="68" t="str">
        <f t="shared" si="17"/>
        <v xml:space="preserve"> </v>
      </c>
      <c r="V32" s="68" t="str">
        <f t="shared" si="18"/>
        <v xml:space="preserve"> </v>
      </c>
      <c r="W32" s="75" t="str">
        <f t="shared" si="19"/>
        <v>.</v>
      </c>
      <c r="X32" s="68" t="str">
        <f t="shared" si="20"/>
        <v>0</v>
      </c>
      <c r="Y32" s="68" t="str">
        <f t="shared" si="21"/>
        <v>0</v>
      </c>
      <c r="Z32" s="68" t="str">
        <f t="shared" si="22"/>
        <v>0</v>
      </c>
      <c r="AA32" s="68" t="str">
        <f t="shared" si="23"/>
        <v>0</v>
      </c>
      <c r="AB32" s="63"/>
      <c r="AC32" s="63">
        <f t="shared" si="1"/>
        <v>0</v>
      </c>
      <c r="AD32" s="63">
        <f t="shared" si="2"/>
        <v>0</v>
      </c>
      <c r="AE32" s="63">
        <f t="shared" si="24"/>
        <v>0</v>
      </c>
      <c r="AF32" s="63">
        <f t="shared" si="3"/>
        <v>0</v>
      </c>
      <c r="AG32" s="63"/>
      <c r="AH32" s="63">
        <f t="shared" si="4"/>
        <v>0</v>
      </c>
      <c r="AI32" s="63">
        <f t="shared" si="5"/>
        <v>0</v>
      </c>
      <c r="AJ32" s="63">
        <f t="shared" si="6"/>
        <v>0</v>
      </c>
      <c r="AK32" s="63">
        <f t="shared" si="7"/>
        <v>0</v>
      </c>
      <c r="AL32" s="63"/>
      <c r="AM32" s="63"/>
    </row>
    <row r="33" spans="1:39" ht="16.5" customHeight="1" thickTop="1" thickBot="1" x14ac:dyDescent="0.2">
      <c r="B33" s="80"/>
      <c r="C33" s="281" t="s">
        <v>69</v>
      </c>
      <c r="D33" s="282"/>
      <c r="E33" s="282"/>
      <c r="F33" s="283"/>
      <c r="G33" s="134" t="s">
        <v>70</v>
      </c>
      <c r="H33" s="237"/>
      <c r="I33" s="77" t="str">
        <f t="shared" si="25"/>
        <v/>
      </c>
      <c r="J33" s="78" t="str">
        <f>IF(AND(H33&lt;&gt;"",H33&lt;&gt;"",H33&lt;&gt;" "), RIGHT("               \"&amp;TEXT(H33,"#.????"),16),"")</f>
        <v/>
      </c>
      <c r="K33" s="63"/>
      <c r="L33" s="68" t="str">
        <f t="shared" si="8"/>
        <v/>
      </c>
      <c r="M33" s="68" t="str">
        <f t="shared" si="9"/>
        <v/>
      </c>
      <c r="N33" s="69" t="str">
        <f t="shared" si="10"/>
        <v/>
      </c>
      <c r="O33" s="68" t="str">
        <f t="shared" si="11"/>
        <v/>
      </c>
      <c r="P33" s="68" t="str">
        <f t="shared" si="12"/>
        <v/>
      </c>
      <c r="Q33" s="69" t="str">
        <f t="shared" si="13"/>
        <v/>
      </c>
      <c r="R33" s="68" t="str">
        <f t="shared" si="14"/>
        <v/>
      </c>
      <c r="S33" s="68" t="str">
        <f t="shared" si="15"/>
        <v/>
      </c>
      <c r="T33" s="69" t="str">
        <f t="shared" si="16"/>
        <v/>
      </c>
      <c r="U33" s="68" t="str">
        <f t="shared" si="17"/>
        <v/>
      </c>
      <c r="V33" s="68" t="str">
        <f t="shared" si="18"/>
        <v/>
      </c>
      <c r="W33" s="83" t="str">
        <f t="shared" si="19"/>
        <v/>
      </c>
      <c r="X33" s="68" t="str">
        <f t="shared" si="20"/>
        <v/>
      </c>
      <c r="Y33" s="68" t="str">
        <f t="shared" si="21"/>
        <v/>
      </c>
      <c r="Z33" s="68" t="str">
        <f t="shared" si="22"/>
        <v/>
      </c>
      <c r="AA33" s="68" t="str">
        <f t="shared" si="23"/>
        <v/>
      </c>
      <c r="AB33" s="63"/>
      <c r="AC33" s="63" t="e">
        <f>VALUE(X33)</f>
        <v>#VALUE!</v>
      </c>
      <c r="AD33" s="63" t="e">
        <f>VALUE(Y33)</f>
        <v>#VALUE!</v>
      </c>
      <c r="AE33" s="63" t="e">
        <f>VALUE(Z33)</f>
        <v>#VALUE!</v>
      </c>
      <c r="AF33" s="63" t="e">
        <f>VALUE(AA33)</f>
        <v>#VALUE!</v>
      </c>
      <c r="AG33" s="63"/>
      <c r="AH33" s="63" t="str">
        <f>IF(ISERROR(AC33),X33,AC33)</f>
        <v/>
      </c>
      <c r="AI33" s="63" t="str">
        <f>IF(ISERROR(AD33),Y33,AD33)</f>
        <v/>
      </c>
      <c r="AJ33" s="63" t="str">
        <f>IF(ISERROR(AE33),Z33,AE33)</f>
        <v/>
      </c>
      <c r="AK33" s="63" t="str">
        <f>IF(ISERROR(AF33),AA33,AF33)</f>
        <v/>
      </c>
      <c r="AL33" s="63"/>
      <c r="AM33" s="63"/>
    </row>
    <row r="34" spans="1:39" ht="8.25" customHeight="1" thickTop="1" thickBot="1" x14ac:dyDescent="0.2">
      <c r="A34" s="46"/>
      <c r="B34" s="86"/>
      <c r="C34" s="81"/>
      <c r="D34" s="82"/>
      <c r="E34" s="226"/>
      <c r="F34" s="226"/>
      <c r="G34" s="84"/>
      <c r="H34" s="227"/>
      <c r="I34" s="257" t="s">
        <v>17</v>
      </c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8"/>
      <c r="U34" s="258"/>
      <c r="V34" s="68"/>
      <c r="W34" s="68" t="s">
        <v>24</v>
      </c>
      <c r="X34" s="68"/>
      <c r="Y34" s="68"/>
      <c r="Z34" s="68"/>
      <c r="AA34" s="68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</row>
    <row r="35" spans="1:39" x14ac:dyDescent="0.15">
      <c r="A35" s="46"/>
      <c r="B35" s="265" t="s">
        <v>65</v>
      </c>
      <c r="C35" s="126" t="s">
        <v>108</v>
      </c>
      <c r="D35" s="127" t="s">
        <v>109</v>
      </c>
      <c r="E35" s="99" t="s">
        <v>110</v>
      </c>
      <c r="F35" s="100">
        <v>100</v>
      </c>
      <c r="G35" s="101">
        <v>30000</v>
      </c>
      <c r="H35" s="102">
        <v>3000000</v>
      </c>
      <c r="I35" s="259" t="s">
        <v>18</v>
      </c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</row>
    <row r="36" spans="1:39" x14ac:dyDescent="0.15">
      <c r="A36" s="46"/>
      <c r="B36" s="266"/>
      <c r="C36" s="131" t="s">
        <v>99</v>
      </c>
      <c r="D36" s="132"/>
      <c r="E36" s="91"/>
      <c r="F36" s="92"/>
      <c r="G36" s="92"/>
      <c r="H36" s="93">
        <v>300000</v>
      </c>
      <c r="I36" s="48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</row>
    <row r="37" spans="1:39" ht="14.25" thickBot="1" x14ac:dyDescent="0.2">
      <c r="B37" s="267"/>
      <c r="C37" s="94"/>
      <c r="D37" s="95"/>
      <c r="E37" s="96"/>
      <c r="F37" s="96"/>
      <c r="G37" s="97" t="s">
        <v>25</v>
      </c>
      <c r="H37" s="98">
        <f>H35+H36</f>
        <v>3300000</v>
      </c>
      <c r="V37" s="228"/>
      <c r="W37" s="228"/>
      <c r="X37" s="228"/>
      <c r="Y37" s="228"/>
      <c r="Z37" s="228"/>
      <c r="AA37" s="228"/>
      <c r="AB37" s="228"/>
    </row>
    <row r="38" spans="1:39" ht="13.5" customHeight="1" x14ac:dyDescent="0.15">
      <c r="B38" s="265" t="s">
        <v>67</v>
      </c>
      <c r="C38" s="128" t="s">
        <v>104</v>
      </c>
      <c r="D38" s="127" t="s">
        <v>105</v>
      </c>
      <c r="E38" s="103" t="s">
        <v>106</v>
      </c>
      <c r="F38" s="104">
        <v>100</v>
      </c>
      <c r="G38" s="104">
        <v>1100</v>
      </c>
      <c r="H38" s="105">
        <v>110000</v>
      </c>
    </row>
    <row r="39" spans="1:39" x14ac:dyDescent="0.15">
      <c r="B39" s="266"/>
      <c r="C39" s="129" t="s">
        <v>64</v>
      </c>
      <c r="D39" s="130" t="s">
        <v>100</v>
      </c>
      <c r="E39" s="106"/>
      <c r="F39" s="107"/>
      <c r="G39" s="107"/>
      <c r="H39" s="108" t="s">
        <v>107</v>
      </c>
    </row>
    <row r="40" spans="1:39" ht="14.25" thickBot="1" x14ac:dyDescent="0.2">
      <c r="A40" s="46"/>
      <c r="B40" s="267"/>
      <c r="C40" s="109"/>
      <c r="D40" s="95"/>
      <c r="E40" s="96"/>
      <c r="F40" s="96"/>
      <c r="G40" s="97" t="s">
        <v>25</v>
      </c>
      <c r="H40" s="110">
        <v>110000</v>
      </c>
      <c r="I40" s="48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</row>
    <row r="41" spans="1:39" x14ac:dyDescent="0.15">
      <c r="B41" s="265" t="s">
        <v>66</v>
      </c>
      <c r="C41" s="126" t="s">
        <v>47</v>
      </c>
      <c r="D41" s="133"/>
      <c r="E41" s="87"/>
      <c r="F41" s="88"/>
      <c r="G41" s="89"/>
      <c r="H41" s="90">
        <v>30000</v>
      </c>
    </row>
    <row r="42" spans="1:39" x14ac:dyDescent="0.15">
      <c r="B42" s="266"/>
      <c r="C42" s="131" t="s">
        <v>101</v>
      </c>
      <c r="D42" s="132"/>
      <c r="E42" s="91"/>
      <c r="F42" s="92"/>
      <c r="G42" s="92"/>
      <c r="H42" s="93">
        <v>3000</v>
      </c>
    </row>
    <row r="43" spans="1:39" ht="14.25" thickBot="1" x14ac:dyDescent="0.2">
      <c r="B43" s="267"/>
      <c r="C43" s="94"/>
      <c r="D43" s="95"/>
      <c r="E43" s="96"/>
      <c r="F43" s="96"/>
      <c r="G43" s="97" t="s">
        <v>25</v>
      </c>
      <c r="H43" s="98">
        <f>H41+H42</f>
        <v>33000</v>
      </c>
    </row>
    <row r="44" spans="1:39" x14ac:dyDescent="0.15">
      <c r="B44" s="261" t="s">
        <v>90</v>
      </c>
      <c r="C44" s="262"/>
      <c r="D44" s="262"/>
      <c r="E44" s="262"/>
      <c r="F44" s="262"/>
      <c r="G44" s="262"/>
      <c r="H44" s="262"/>
    </row>
    <row r="45" spans="1:39" x14ac:dyDescent="0.15">
      <c r="A45" s="46"/>
      <c r="I45" s="47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</row>
  </sheetData>
  <sheetProtection algorithmName="SHA-512" hashValue="yw66Vy7wp06KLSveWRaAiXp6ITPkgh3/bw816ODUNct2/YkaTeuk6/mujn91qbuqT6VAT+9XAHSy2wjDl6hjnQ==" saltValue="+pQfcFBpIqUuAZf1HosBgg==" spinCount="100000" sheet="1" objects="1" scenarios="1"/>
  <mergeCells count="33">
    <mergeCell ref="C33:F33"/>
    <mergeCell ref="B3:H3"/>
    <mergeCell ref="B4:H4"/>
    <mergeCell ref="C11:D11"/>
    <mergeCell ref="E11:H11"/>
    <mergeCell ref="B6:H6"/>
    <mergeCell ref="B8:H8"/>
    <mergeCell ref="E18:H18"/>
    <mergeCell ref="C18:D18"/>
    <mergeCell ref="C19:D19"/>
    <mergeCell ref="E19:H19"/>
    <mergeCell ref="B2:F2"/>
    <mergeCell ref="B5:H5"/>
    <mergeCell ref="E13:H13"/>
    <mergeCell ref="C12:D12"/>
    <mergeCell ref="C14:D14"/>
    <mergeCell ref="B7:H7"/>
    <mergeCell ref="I34:U34"/>
    <mergeCell ref="I35:U35"/>
    <mergeCell ref="B44:H44"/>
    <mergeCell ref="C16:D16"/>
    <mergeCell ref="E12:H12"/>
    <mergeCell ref="E15:H15"/>
    <mergeCell ref="E14:H14"/>
    <mergeCell ref="B41:B43"/>
    <mergeCell ref="B35:B37"/>
    <mergeCell ref="B38:B40"/>
    <mergeCell ref="C13:D13"/>
    <mergeCell ref="C17:D17"/>
    <mergeCell ref="E16:H16"/>
    <mergeCell ref="E17:H17"/>
    <mergeCell ref="C15:D15"/>
    <mergeCell ref="E21:H21"/>
  </mergeCells>
  <phoneticPr fontId="1"/>
  <conditionalFormatting sqref="H35">
    <cfRule type="cellIs" priority="2" stopIfTrue="1" operator="equal">
      <formula>0</formula>
    </cfRule>
  </conditionalFormatting>
  <conditionalFormatting sqref="H41">
    <cfRule type="cellIs" priority="1" stopIfTrue="1" operator="equal">
      <formula>0</formula>
    </cfRule>
  </conditionalFormatting>
  <dataValidations xWindow="424" yWindow="368" count="2">
    <dataValidation imeMode="on" allowBlank="1" showInputMessage="1" showErrorMessage="1" sqref="C23:E32 C12:D19" xr:uid="{00000000-0002-0000-0000-000000000000}"/>
    <dataValidation imeMode="off" allowBlank="1" showInputMessage="1" showErrorMessage="1" sqref="F23:G32" xr:uid="{00000000-0002-0000-0000-000001000000}"/>
  </dataValidations>
  <printOptions horizontalCentered="1" verticalCentered="1"/>
  <pageMargins left="0.78740157480314965" right="0.19685039370078741" top="0.78740157480314965" bottom="0" header="0.51181102362204722" footer="0.51181102362204722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</sheetPr>
  <dimension ref="A1:Z37"/>
  <sheetViews>
    <sheetView zoomScale="75" zoomScaleNormal="75" workbookViewId="0">
      <selection activeCell="P17" sqref="P17"/>
    </sheetView>
  </sheetViews>
  <sheetFormatPr defaultRowHeight="13.5" x14ac:dyDescent="0.15"/>
  <cols>
    <col min="1" max="1" width="1.25" customWidth="1"/>
    <col min="2" max="2" width="3.125" customWidth="1"/>
    <col min="3" max="3" width="5.875" customWidth="1"/>
    <col min="4" max="4" width="15.875" customWidth="1"/>
    <col min="5" max="5" width="8.125" customWidth="1"/>
    <col min="6" max="6" width="9.375" customWidth="1"/>
    <col min="7" max="7" width="4.75" customWidth="1"/>
    <col min="8" max="8" width="9.625" customWidth="1"/>
    <col min="9" max="9" width="10.625" customWidth="1"/>
    <col min="10" max="10" width="2.375" customWidth="1"/>
    <col min="11" max="24" width="2.625" customWidth="1"/>
  </cols>
  <sheetData>
    <row r="1" spans="1:26" ht="10.5" customHeight="1" x14ac:dyDescent="0.15">
      <c r="B1" s="352" t="s">
        <v>71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</row>
    <row r="2" spans="1:26" ht="10.5" customHeight="1" x14ac:dyDescent="0.15"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</row>
    <row r="3" spans="1:26" ht="10.5" customHeight="1" x14ac:dyDescent="0.15"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</row>
    <row r="4" spans="1:26" ht="19.5" customHeight="1" thickBot="1" x14ac:dyDescent="0.2">
      <c r="B4" s="362" t="str">
        <f>IF(入力シート!C12="","    年    月    日",入力シート!C12)</f>
        <v xml:space="preserve">    年    月    日</v>
      </c>
      <c r="C4" s="362"/>
      <c r="D4" s="362"/>
      <c r="E4" s="229" t="s">
        <v>87</v>
      </c>
      <c r="F4" s="159"/>
      <c r="G4" s="159"/>
      <c r="H4" s="159"/>
      <c r="I4" s="159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1"/>
      <c r="V4" s="161"/>
      <c r="W4" s="161" t="s">
        <v>85</v>
      </c>
      <c r="X4" s="161"/>
    </row>
    <row r="5" spans="1:26" ht="28.5" customHeight="1" x14ac:dyDescent="0.15">
      <c r="B5" s="388" t="s">
        <v>48</v>
      </c>
      <c r="C5" s="389"/>
      <c r="D5" s="392" t="str">
        <f>IF(入力シート!C14="","",入力シート!C14)</f>
        <v/>
      </c>
      <c r="E5" s="393"/>
      <c r="F5" s="394"/>
      <c r="G5" s="385" t="s">
        <v>23</v>
      </c>
      <c r="H5" s="370" t="str">
        <f>IF(入力シート!C13="","",入力シート!C13)</f>
        <v/>
      </c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1"/>
      <c r="X5" s="372"/>
    </row>
    <row r="6" spans="1:26" ht="28.5" customHeight="1" x14ac:dyDescent="0.15">
      <c r="B6" s="390" t="s">
        <v>1</v>
      </c>
      <c r="C6" s="391"/>
      <c r="D6" s="379" t="str">
        <f>IF(入力シート!C15="","    年    月    日",入力シート!C15)</f>
        <v xml:space="preserve">    年    月    日</v>
      </c>
      <c r="E6" s="380"/>
      <c r="F6" s="381"/>
      <c r="G6" s="386"/>
      <c r="H6" s="373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375"/>
    </row>
    <row r="7" spans="1:26" ht="28.5" customHeight="1" x14ac:dyDescent="0.15">
      <c r="A7" s="2"/>
      <c r="B7" s="390" t="s">
        <v>32</v>
      </c>
      <c r="C7" s="391"/>
      <c r="D7" s="379" t="str">
        <f>IF(入力シート!C16="","    年    月    日",入力シート!C16)</f>
        <v xml:space="preserve">    年    月    日</v>
      </c>
      <c r="E7" s="380"/>
      <c r="F7" s="381"/>
      <c r="G7" s="387"/>
      <c r="H7" s="376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8"/>
    </row>
    <row r="8" spans="1:26" ht="28.5" customHeight="1" x14ac:dyDescent="0.15">
      <c r="A8" s="2"/>
      <c r="B8" s="390" t="s">
        <v>33</v>
      </c>
      <c r="C8" s="391"/>
      <c r="D8" s="395" t="str">
        <f>CONCATENATE("  ",入力シート!C17)</f>
        <v xml:space="preserve">  </v>
      </c>
      <c r="E8" s="396"/>
      <c r="F8" s="396"/>
      <c r="G8" s="397"/>
      <c r="H8" s="397"/>
      <c r="I8" s="397"/>
      <c r="J8" s="397"/>
      <c r="K8" s="397"/>
      <c r="L8" s="397"/>
      <c r="M8" s="397"/>
      <c r="N8" s="397"/>
      <c r="O8" s="397"/>
      <c r="P8" s="397"/>
      <c r="Q8" s="397"/>
      <c r="R8" s="397"/>
      <c r="S8" s="397"/>
      <c r="T8" s="397"/>
      <c r="U8" s="397"/>
      <c r="V8" s="397"/>
      <c r="W8" s="397"/>
      <c r="X8" s="398"/>
    </row>
    <row r="9" spans="1:26" ht="23.25" customHeight="1" x14ac:dyDescent="0.15">
      <c r="A9" s="2"/>
      <c r="B9" s="382" t="s">
        <v>50</v>
      </c>
      <c r="C9" s="383"/>
      <c r="D9" s="384"/>
      <c r="E9" s="328" t="s">
        <v>80</v>
      </c>
      <c r="F9" s="329"/>
      <c r="G9" s="163" t="s">
        <v>13</v>
      </c>
      <c r="H9" s="164" t="s">
        <v>27</v>
      </c>
      <c r="I9" s="328" t="s">
        <v>84</v>
      </c>
      <c r="J9" s="329"/>
      <c r="K9" s="325" t="s">
        <v>79</v>
      </c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7"/>
      <c r="Y9" s="33"/>
    </row>
    <row r="10" spans="1:26" x14ac:dyDescent="0.15">
      <c r="A10" s="2"/>
      <c r="B10" s="165"/>
      <c r="C10" s="160"/>
      <c r="D10" s="166"/>
      <c r="E10" s="160"/>
      <c r="F10" s="167"/>
      <c r="G10" s="168"/>
      <c r="H10" s="160"/>
      <c r="I10" s="169"/>
      <c r="J10" s="170"/>
      <c r="K10" s="171"/>
      <c r="L10" s="172"/>
      <c r="M10" s="173"/>
      <c r="N10" s="174" t="s">
        <v>21</v>
      </c>
      <c r="O10" s="175"/>
      <c r="P10" s="176"/>
      <c r="Q10" s="177" t="s">
        <v>20</v>
      </c>
      <c r="R10" s="175"/>
      <c r="S10" s="176"/>
      <c r="T10" s="177" t="s">
        <v>12</v>
      </c>
      <c r="U10" s="178"/>
      <c r="V10" s="179"/>
      <c r="W10" s="179"/>
      <c r="X10" s="180"/>
    </row>
    <row r="11" spans="1:26" ht="33" customHeight="1" x14ac:dyDescent="0.15">
      <c r="A11" s="2"/>
      <c r="B11" s="181">
        <v>1</v>
      </c>
      <c r="C11" s="330" t="str">
        <f>IF(入力シート!C23="","",入力シート!C23)</f>
        <v/>
      </c>
      <c r="D11" s="361"/>
      <c r="E11" s="330" t="str">
        <f>IF(入力シート!D23="","",入力シート!D23)</f>
        <v/>
      </c>
      <c r="F11" s="331"/>
      <c r="G11" s="182" t="str">
        <f xml:space="preserve"> IF(入力シート!E23="","",入力シート!E23)</f>
        <v/>
      </c>
      <c r="H11" s="238" t="str">
        <f>IF(入力シート!F23="","",入力シート!F23)</f>
        <v/>
      </c>
      <c r="I11" s="314" t="str">
        <f xml:space="preserve"> IF(入力シート!G23="","",入力シート!G23)</f>
        <v/>
      </c>
      <c r="J11" s="315"/>
      <c r="K11" s="183" t="str">
        <f>入力シート!M23</f>
        <v xml:space="preserve"> </v>
      </c>
      <c r="L11" s="184" t="str">
        <f>入力シート!N23</f>
        <v xml:space="preserve"> </v>
      </c>
      <c r="M11" s="185" t="str">
        <f>入力シート!O23</f>
        <v xml:space="preserve"> </v>
      </c>
      <c r="N11" s="186" t="str">
        <f>入力シート!P23</f>
        <v xml:space="preserve"> </v>
      </c>
      <c r="O11" s="187" t="str">
        <f>入力シート!Q23</f>
        <v xml:space="preserve"> </v>
      </c>
      <c r="P11" s="185" t="str">
        <f>入力シート!R23</f>
        <v xml:space="preserve"> </v>
      </c>
      <c r="Q11" s="186" t="str">
        <f>入力シート!S23</f>
        <v xml:space="preserve"> </v>
      </c>
      <c r="R11" s="184" t="str">
        <f>入力シート!T23</f>
        <v xml:space="preserve"> </v>
      </c>
      <c r="S11" s="185" t="str">
        <f>入力シート!U23</f>
        <v xml:space="preserve"> </v>
      </c>
      <c r="T11" s="186" t="str">
        <f>入力シート!V23</f>
        <v xml:space="preserve"> </v>
      </c>
      <c r="U11" s="188">
        <f>入力シート!AH23</f>
        <v>0</v>
      </c>
      <c r="V11" s="189">
        <f>入力シート!AI23</f>
        <v>0</v>
      </c>
      <c r="W11" s="189">
        <f>入力シート!AJ23</f>
        <v>0</v>
      </c>
      <c r="X11" s="190">
        <f>入力シート!AK23</f>
        <v>0</v>
      </c>
      <c r="Z11" s="6"/>
    </row>
    <row r="12" spans="1:26" ht="39" customHeight="1" x14ac:dyDescent="0.15">
      <c r="A12" s="2"/>
      <c r="B12" s="191">
        <v>2</v>
      </c>
      <c r="C12" s="312" t="str">
        <f>IF(入力シート!C24="","",入力シート!C24)</f>
        <v/>
      </c>
      <c r="D12" s="313"/>
      <c r="E12" s="312" t="str">
        <f>IF(入力シート!D24="","",入力シート!D24)</f>
        <v/>
      </c>
      <c r="F12" s="313"/>
      <c r="G12" s="192" t="str">
        <f xml:space="preserve"> IF(入力シート!E24="","",入力シート!E24)</f>
        <v/>
      </c>
      <c r="H12" s="239" t="str">
        <f>IF(入力シート!F24="","",入力シート!F24)</f>
        <v/>
      </c>
      <c r="I12" s="314" t="str">
        <f xml:space="preserve"> IF(入力シート!G24="","",入力シート!G24)</f>
        <v/>
      </c>
      <c r="J12" s="315"/>
      <c r="K12" s="193" t="str">
        <f>入力シート!M24</f>
        <v xml:space="preserve"> </v>
      </c>
      <c r="L12" s="162" t="str">
        <f>入力シート!N24</f>
        <v xml:space="preserve"> </v>
      </c>
      <c r="M12" s="194" t="str">
        <f>入力シート!O24</f>
        <v xml:space="preserve"> </v>
      </c>
      <c r="N12" s="193" t="str">
        <f>入力シート!P24</f>
        <v xml:space="preserve"> </v>
      </c>
      <c r="O12" s="162" t="str">
        <f>入力シート!Q24</f>
        <v xml:space="preserve"> </v>
      </c>
      <c r="P12" s="194" t="str">
        <f>入力シート!R24</f>
        <v xml:space="preserve"> </v>
      </c>
      <c r="Q12" s="193" t="str">
        <f>入力シート!S24</f>
        <v xml:space="preserve"> </v>
      </c>
      <c r="R12" s="195" t="str">
        <f>入力シート!T24</f>
        <v xml:space="preserve"> </v>
      </c>
      <c r="S12" s="194" t="str">
        <f>入力シート!U24</f>
        <v xml:space="preserve"> </v>
      </c>
      <c r="T12" s="193" t="str">
        <f>入力シート!V24</f>
        <v xml:space="preserve"> </v>
      </c>
      <c r="U12" s="188">
        <f>入力シート!AH24</f>
        <v>0</v>
      </c>
      <c r="V12" s="189">
        <f>入力シート!AI24</f>
        <v>0</v>
      </c>
      <c r="W12" s="189">
        <f>入力シート!AJ24</f>
        <v>0</v>
      </c>
      <c r="X12" s="190">
        <f>入力シート!AK24</f>
        <v>0</v>
      </c>
      <c r="Z12" s="6"/>
    </row>
    <row r="13" spans="1:26" ht="39" customHeight="1" x14ac:dyDescent="0.15">
      <c r="B13" s="191">
        <v>3</v>
      </c>
      <c r="C13" s="312" t="str">
        <f>IF(入力シート!C25="","",入力シート!C25)</f>
        <v/>
      </c>
      <c r="D13" s="313"/>
      <c r="E13" s="312" t="str">
        <f>IF(入力シート!D25="","",入力シート!D25)</f>
        <v/>
      </c>
      <c r="F13" s="313"/>
      <c r="G13" s="192" t="str">
        <f xml:space="preserve"> IF(入力シート!E25="","",入力シート!E25)</f>
        <v/>
      </c>
      <c r="H13" s="239" t="str">
        <f>IF(入力シート!F25="","",入力シート!F25)</f>
        <v/>
      </c>
      <c r="I13" s="314" t="str">
        <f xml:space="preserve"> IF(入力シート!G25="","",入力シート!G25)</f>
        <v/>
      </c>
      <c r="J13" s="315"/>
      <c r="K13" s="193" t="str">
        <f>入力シート!M25</f>
        <v xml:space="preserve"> </v>
      </c>
      <c r="L13" s="162" t="str">
        <f>入力シート!N25</f>
        <v xml:space="preserve"> </v>
      </c>
      <c r="M13" s="194" t="str">
        <f>入力シート!O25</f>
        <v xml:space="preserve"> </v>
      </c>
      <c r="N13" s="193" t="str">
        <f>入力シート!P25</f>
        <v xml:space="preserve"> </v>
      </c>
      <c r="O13" s="162" t="str">
        <f>入力シート!Q25</f>
        <v xml:space="preserve"> </v>
      </c>
      <c r="P13" s="194" t="str">
        <f>入力シート!R25</f>
        <v xml:space="preserve"> </v>
      </c>
      <c r="Q13" s="193" t="str">
        <f>入力シート!S25</f>
        <v xml:space="preserve"> </v>
      </c>
      <c r="R13" s="195" t="str">
        <f>入力シート!T25</f>
        <v xml:space="preserve"> </v>
      </c>
      <c r="S13" s="194" t="str">
        <f>入力シート!U25</f>
        <v xml:space="preserve"> </v>
      </c>
      <c r="T13" s="193" t="str">
        <f>入力シート!V25</f>
        <v xml:space="preserve"> </v>
      </c>
      <c r="U13" s="188">
        <f>入力シート!AH25</f>
        <v>0</v>
      </c>
      <c r="V13" s="189">
        <f>入力シート!AI25</f>
        <v>0</v>
      </c>
      <c r="W13" s="189">
        <f>入力シート!AJ25</f>
        <v>0</v>
      </c>
      <c r="X13" s="190">
        <f>入力シート!AK25</f>
        <v>0</v>
      </c>
      <c r="Z13" s="6"/>
    </row>
    <row r="14" spans="1:26" ht="39" customHeight="1" x14ac:dyDescent="0.15">
      <c r="B14" s="191">
        <v>4</v>
      </c>
      <c r="C14" s="312" t="str">
        <f>IF(入力シート!C26="","",入力シート!C26)</f>
        <v/>
      </c>
      <c r="D14" s="313"/>
      <c r="E14" s="312" t="str">
        <f>IF(入力シート!D26="","",入力シート!D26)</f>
        <v/>
      </c>
      <c r="F14" s="313"/>
      <c r="G14" s="192" t="str">
        <f xml:space="preserve"> IF(入力シート!E26="","",入力シート!E26)</f>
        <v/>
      </c>
      <c r="H14" s="239" t="str">
        <f>IF(入力シート!F26="","",入力シート!F26)</f>
        <v/>
      </c>
      <c r="I14" s="314" t="str">
        <f xml:space="preserve"> IF(入力シート!G26="","",入力シート!G26)</f>
        <v/>
      </c>
      <c r="J14" s="315"/>
      <c r="K14" s="193" t="str">
        <f>入力シート!M26</f>
        <v xml:space="preserve"> </v>
      </c>
      <c r="L14" s="162" t="str">
        <f>入力シート!N26</f>
        <v xml:space="preserve"> </v>
      </c>
      <c r="M14" s="194" t="str">
        <f>入力シート!O26</f>
        <v xml:space="preserve"> </v>
      </c>
      <c r="N14" s="193" t="str">
        <f>入力シート!P26</f>
        <v xml:space="preserve"> </v>
      </c>
      <c r="O14" s="162" t="str">
        <f>入力シート!Q26</f>
        <v xml:space="preserve"> </v>
      </c>
      <c r="P14" s="194" t="str">
        <f>入力シート!R26</f>
        <v xml:space="preserve"> </v>
      </c>
      <c r="Q14" s="193" t="str">
        <f>入力シート!S26</f>
        <v xml:space="preserve"> </v>
      </c>
      <c r="R14" s="195" t="str">
        <f>入力シート!T26</f>
        <v xml:space="preserve"> </v>
      </c>
      <c r="S14" s="194" t="str">
        <f>入力シート!U26</f>
        <v xml:space="preserve"> </v>
      </c>
      <c r="T14" s="193" t="str">
        <f>入力シート!V26</f>
        <v xml:space="preserve"> </v>
      </c>
      <c r="U14" s="188">
        <f>入力シート!AH26</f>
        <v>0</v>
      </c>
      <c r="V14" s="189">
        <f>入力シート!AI26</f>
        <v>0</v>
      </c>
      <c r="W14" s="189">
        <f>入力シート!AJ26</f>
        <v>0</v>
      </c>
      <c r="X14" s="190">
        <f>入力シート!AK26</f>
        <v>0</v>
      </c>
      <c r="Z14" s="6"/>
    </row>
    <row r="15" spans="1:26" ht="39" customHeight="1" x14ac:dyDescent="0.15">
      <c r="B15" s="191">
        <v>5</v>
      </c>
      <c r="C15" s="312" t="str">
        <f>IF(入力シート!C27="","",入力シート!C27)</f>
        <v/>
      </c>
      <c r="D15" s="313"/>
      <c r="E15" s="312" t="str">
        <f>IF(入力シート!D27="","",入力シート!D27)</f>
        <v/>
      </c>
      <c r="F15" s="313"/>
      <c r="G15" s="192" t="str">
        <f xml:space="preserve"> IF(入力シート!E27="","",入力シート!E27)</f>
        <v/>
      </c>
      <c r="H15" s="239" t="str">
        <f>IF(入力シート!F27="","",入力シート!F27)</f>
        <v/>
      </c>
      <c r="I15" s="314" t="str">
        <f xml:space="preserve"> IF(入力シート!G27="","",入力シート!G27)</f>
        <v/>
      </c>
      <c r="J15" s="315"/>
      <c r="K15" s="193" t="str">
        <f>入力シート!M27</f>
        <v xml:space="preserve"> </v>
      </c>
      <c r="L15" s="162" t="str">
        <f>入力シート!N27</f>
        <v xml:space="preserve"> </v>
      </c>
      <c r="M15" s="194" t="str">
        <f>入力シート!O27</f>
        <v xml:space="preserve"> </v>
      </c>
      <c r="N15" s="193" t="str">
        <f>入力シート!P27</f>
        <v xml:space="preserve"> </v>
      </c>
      <c r="O15" s="162" t="str">
        <f>入力シート!Q27</f>
        <v xml:space="preserve"> </v>
      </c>
      <c r="P15" s="194" t="str">
        <f>入力シート!R27</f>
        <v xml:space="preserve"> </v>
      </c>
      <c r="Q15" s="193" t="str">
        <f>入力シート!S27</f>
        <v xml:space="preserve"> </v>
      </c>
      <c r="R15" s="195" t="str">
        <f>入力シート!T27</f>
        <v xml:space="preserve"> </v>
      </c>
      <c r="S15" s="194" t="str">
        <f>入力シート!U27</f>
        <v xml:space="preserve"> </v>
      </c>
      <c r="T15" s="193" t="str">
        <f>入力シート!V27</f>
        <v xml:space="preserve"> </v>
      </c>
      <c r="U15" s="188">
        <f>入力シート!AH27</f>
        <v>0</v>
      </c>
      <c r="V15" s="189">
        <f>入力シート!AI27</f>
        <v>0</v>
      </c>
      <c r="W15" s="189">
        <f>入力シート!AJ27</f>
        <v>0</v>
      </c>
      <c r="X15" s="190">
        <f>入力シート!AK27</f>
        <v>0</v>
      </c>
      <c r="Z15" s="6"/>
    </row>
    <row r="16" spans="1:26" ht="39" customHeight="1" x14ac:dyDescent="0.15">
      <c r="B16" s="191">
        <v>6</v>
      </c>
      <c r="C16" s="312" t="str">
        <f>IF(入力シート!C28="","",入力シート!C28)</f>
        <v/>
      </c>
      <c r="D16" s="313"/>
      <c r="E16" s="312" t="str">
        <f>IF(入力シート!D28="","",入力シート!D28)</f>
        <v/>
      </c>
      <c r="F16" s="313"/>
      <c r="G16" s="192" t="str">
        <f xml:space="preserve"> IF(入力シート!E28="","",入力シート!E28)</f>
        <v/>
      </c>
      <c r="H16" s="239" t="str">
        <f>IF(入力シート!F28="","",入力シート!F28)</f>
        <v/>
      </c>
      <c r="I16" s="314" t="str">
        <f xml:space="preserve"> IF(入力シート!G28="","",入力シート!G28)</f>
        <v/>
      </c>
      <c r="J16" s="315"/>
      <c r="K16" s="193" t="str">
        <f>入力シート!M28</f>
        <v xml:space="preserve"> </v>
      </c>
      <c r="L16" s="162" t="str">
        <f>入力シート!N28</f>
        <v xml:space="preserve"> </v>
      </c>
      <c r="M16" s="194" t="str">
        <f>入力シート!O28</f>
        <v xml:space="preserve"> </v>
      </c>
      <c r="N16" s="193" t="str">
        <f>入力シート!P28</f>
        <v xml:space="preserve"> </v>
      </c>
      <c r="O16" s="162" t="str">
        <f>入力シート!Q28</f>
        <v xml:space="preserve"> </v>
      </c>
      <c r="P16" s="194" t="str">
        <f>入力シート!R28</f>
        <v xml:space="preserve"> </v>
      </c>
      <c r="Q16" s="193" t="str">
        <f>入力シート!S28</f>
        <v xml:space="preserve"> </v>
      </c>
      <c r="R16" s="195" t="str">
        <f>入力シート!T28</f>
        <v xml:space="preserve"> </v>
      </c>
      <c r="S16" s="194" t="str">
        <f>入力シート!U28</f>
        <v xml:space="preserve"> </v>
      </c>
      <c r="T16" s="193" t="str">
        <f>入力シート!V28</f>
        <v xml:space="preserve"> </v>
      </c>
      <c r="U16" s="188">
        <f>入力シート!AH28</f>
        <v>0</v>
      </c>
      <c r="V16" s="189">
        <f>入力シート!AI28</f>
        <v>0</v>
      </c>
      <c r="W16" s="189">
        <f>入力シート!AJ28</f>
        <v>0</v>
      </c>
      <c r="X16" s="190">
        <f>入力シート!AK28</f>
        <v>0</v>
      </c>
      <c r="Z16" s="6"/>
    </row>
    <row r="17" spans="1:26" ht="39" customHeight="1" x14ac:dyDescent="0.15">
      <c r="B17" s="191">
        <v>7</v>
      </c>
      <c r="C17" s="312" t="str">
        <f>IF(入力シート!C29="","",入力シート!C29)</f>
        <v/>
      </c>
      <c r="D17" s="313"/>
      <c r="E17" s="312" t="str">
        <f>IF(入力シート!D29="","",入力シート!D29)</f>
        <v/>
      </c>
      <c r="F17" s="313"/>
      <c r="G17" s="192" t="str">
        <f xml:space="preserve"> IF(入力シート!E29="","",入力シート!E29)</f>
        <v/>
      </c>
      <c r="H17" s="239" t="str">
        <f>IF(入力シート!F29="","",入力シート!F29)</f>
        <v/>
      </c>
      <c r="I17" s="314" t="str">
        <f xml:space="preserve"> IF(入力シート!G29="","",入力シート!G29)</f>
        <v/>
      </c>
      <c r="J17" s="315"/>
      <c r="K17" s="193" t="str">
        <f>入力シート!M29</f>
        <v xml:space="preserve"> </v>
      </c>
      <c r="L17" s="162" t="str">
        <f>入力シート!N29</f>
        <v xml:space="preserve"> </v>
      </c>
      <c r="M17" s="194" t="str">
        <f>入力シート!O29</f>
        <v xml:space="preserve"> </v>
      </c>
      <c r="N17" s="193" t="str">
        <f>入力シート!P29</f>
        <v xml:space="preserve"> </v>
      </c>
      <c r="O17" s="162" t="str">
        <f>入力シート!Q29</f>
        <v xml:space="preserve"> </v>
      </c>
      <c r="P17" s="194" t="str">
        <f>入力シート!R29</f>
        <v xml:space="preserve"> </v>
      </c>
      <c r="Q17" s="193" t="str">
        <f>入力シート!S29</f>
        <v xml:space="preserve"> </v>
      </c>
      <c r="R17" s="195" t="str">
        <f>入力シート!T29</f>
        <v xml:space="preserve"> </v>
      </c>
      <c r="S17" s="194" t="str">
        <f>入力シート!U29</f>
        <v xml:space="preserve"> </v>
      </c>
      <c r="T17" s="193" t="str">
        <f>入力シート!V29</f>
        <v xml:space="preserve"> </v>
      </c>
      <c r="U17" s="188">
        <f>入力シート!AH29</f>
        <v>0</v>
      </c>
      <c r="V17" s="189">
        <f>入力シート!AI29</f>
        <v>0</v>
      </c>
      <c r="W17" s="189">
        <f>入力シート!AJ29</f>
        <v>0</v>
      </c>
      <c r="X17" s="190">
        <f>入力シート!AK29</f>
        <v>0</v>
      </c>
      <c r="Z17" s="6"/>
    </row>
    <row r="18" spans="1:26" ht="39" customHeight="1" x14ac:dyDescent="0.15">
      <c r="B18" s="191">
        <v>8</v>
      </c>
      <c r="C18" s="312" t="str">
        <f>IF(入力シート!C30="","",入力シート!C30)</f>
        <v/>
      </c>
      <c r="D18" s="313"/>
      <c r="E18" s="312" t="str">
        <f>IF(入力シート!D30="","",入力シート!D30)</f>
        <v/>
      </c>
      <c r="F18" s="313"/>
      <c r="G18" s="192" t="str">
        <f xml:space="preserve"> IF(入力シート!E30="","",入力シート!E30)</f>
        <v/>
      </c>
      <c r="H18" s="239" t="str">
        <f>IF(入力シート!F30="","",入力シート!F30)</f>
        <v/>
      </c>
      <c r="I18" s="314" t="str">
        <f xml:space="preserve"> IF(入力シート!G30="","",入力シート!G30)</f>
        <v/>
      </c>
      <c r="J18" s="315"/>
      <c r="K18" s="193" t="str">
        <f>入力シート!M30</f>
        <v xml:space="preserve"> </v>
      </c>
      <c r="L18" s="162" t="str">
        <f>入力シート!N30</f>
        <v xml:space="preserve"> </v>
      </c>
      <c r="M18" s="194" t="str">
        <f>入力シート!O30</f>
        <v xml:space="preserve"> </v>
      </c>
      <c r="N18" s="193" t="str">
        <f>入力シート!P30</f>
        <v xml:space="preserve"> </v>
      </c>
      <c r="O18" s="162" t="str">
        <f>入力シート!Q30</f>
        <v xml:space="preserve"> </v>
      </c>
      <c r="P18" s="194" t="str">
        <f>入力シート!R30</f>
        <v xml:space="preserve"> </v>
      </c>
      <c r="Q18" s="193" t="str">
        <f>入力シート!S30</f>
        <v xml:space="preserve"> </v>
      </c>
      <c r="R18" s="195" t="str">
        <f>入力シート!T30</f>
        <v xml:space="preserve"> </v>
      </c>
      <c r="S18" s="194" t="str">
        <f>入力シート!U30</f>
        <v xml:space="preserve"> </v>
      </c>
      <c r="T18" s="193" t="str">
        <f>入力シート!V30</f>
        <v xml:space="preserve"> </v>
      </c>
      <c r="U18" s="188">
        <f>入力シート!AH30</f>
        <v>0</v>
      </c>
      <c r="V18" s="189">
        <f>入力シート!AI30</f>
        <v>0</v>
      </c>
      <c r="W18" s="189">
        <f>入力シート!AJ30</f>
        <v>0</v>
      </c>
      <c r="X18" s="190">
        <f>入力シート!AK30</f>
        <v>0</v>
      </c>
      <c r="Z18" s="6"/>
    </row>
    <row r="19" spans="1:26" ht="39" customHeight="1" x14ac:dyDescent="0.15">
      <c r="A19" s="2"/>
      <c r="B19" s="191">
        <v>9</v>
      </c>
      <c r="C19" s="312" t="str">
        <f>IF(入力シート!C31="","",入力シート!C31)</f>
        <v/>
      </c>
      <c r="D19" s="313"/>
      <c r="E19" s="312" t="str">
        <f>IF(入力シート!D31="","",入力シート!D31)</f>
        <v/>
      </c>
      <c r="F19" s="313"/>
      <c r="G19" s="192" t="str">
        <f xml:space="preserve"> IF(入力シート!E31="","",入力シート!E31)</f>
        <v/>
      </c>
      <c r="H19" s="239" t="str">
        <f>IF(入力シート!F31="","",入力シート!F31)</f>
        <v/>
      </c>
      <c r="I19" s="314" t="str">
        <f xml:space="preserve"> IF(入力シート!G31="","",入力シート!G31)</f>
        <v/>
      </c>
      <c r="J19" s="315"/>
      <c r="K19" s="193" t="str">
        <f>入力シート!M31</f>
        <v xml:space="preserve"> </v>
      </c>
      <c r="L19" s="162" t="str">
        <f>入力シート!N31</f>
        <v xml:space="preserve"> </v>
      </c>
      <c r="M19" s="194" t="str">
        <f>入力シート!O31</f>
        <v xml:space="preserve"> </v>
      </c>
      <c r="N19" s="193" t="str">
        <f>入力シート!P31</f>
        <v xml:space="preserve"> </v>
      </c>
      <c r="O19" s="162" t="str">
        <f>入力シート!Q31</f>
        <v xml:space="preserve"> </v>
      </c>
      <c r="P19" s="194" t="str">
        <f>入力シート!R31</f>
        <v xml:space="preserve"> </v>
      </c>
      <c r="Q19" s="193" t="str">
        <f>入力シート!S31</f>
        <v xml:space="preserve"> </v>
      </c>
      <c r="R19" s="195" t="str">
        <f>入力シート!T31</f>
        <v xml:space="preserve"> </v>
      </c>
      <c r="S19" s="194" t="str">
        <f>入力シート!U31</f>
        <v xml:space="preserve"> </v>
      </c>
      <c r="T19" s="193" t="str">
        <f>入力シート!V31</f>
        <v xml:space="preserve"> </v>
      </c>
      <c r="U19" s="188">
        <f>入力シート!AH31</f>
        <v>0</v>
      </c>
      <c r="V19" s="189">
        <f>入力シート!AI31</f>
        <v>0</v>
      </c>
      <c r="W19" s="189">
        <f>入力シート!AJ31</f>
        <v>0</v>
      </c>
      <c r="X19" s="190">
        <f>入力シート!AK31</f>
        <v>0</v>
      </c>
      <c r="Z19" s="6"/>
    </row>
    <row r="20" spans="1:26" ht="39" customHeight="1" thickBot="1" x14ac:dyDescent="0.2">
      <c r="A20" s="2"/>
      <c r="B20" s="196">
        <v>10</v>
      </c>
      <c r="C20" s="312" t="str">
        <f>IF(入力シート!C32="","",入力シート!C32)</f>
        <v/>
      </c>
      <c r="D20" s="313"/>
      <c r="E20" s="312" t="str">
        <f>IF(入力シート!D32="","",入力シート!D32)</f>
        <v/>
      </c>
      <c r="F20" s="313"/>
      <c r="G20" s="192" t="str">
        <f xml:space="preserve"> IF(入力シート!E32="","",入力シート!E32)</f>
        <v/>
      </c>
      <c r="H20" s="239" t="str">
        <f>IF(入力シート!F32="","",入力シート!F32)</f>
        <v/>
      </c>
      <c r="I20" s="319" t="str">
        <f xml:space="preserve"> IF(入力シート!G32="","",入力シート!G32)</f>
        <v/>
      </c>
      <c r="J20" s="320"/>
      <c r="K20" s="197" t="str">
        <f>入力シート!M32</f>
        <v xml:space="preserve"> </v>
      </c>
      <c r="L20" s="198" t="str">
        <f>入力シート!N32</f>
        <v xml:space="preserve"> </v>
      </c>
      <c r="M20" s="199" t="str">
        <f>入力シート!O32</f>
        <v xml:space="preserve"> </v>
      </c>
      <c r="N20" s="197" t="str">
        <f>入力シート!P32</f>
        <v xml:space="preserve"> </v>
      </c>
      <c r="O20" s="198" t="str">
        <f>入力シート!Q32</f>
        <v xml:space="preserve"> </v>
      </c>
      <c r="P20" s="199" t="str">
        <f>入力シート!R32</f>
        <v xml:space="preserve"> </v>
      </c>
      <c r="Q20" s="197" t="str">
        <f>入力シート!S32</f>
        <v xml:space="preserve"> </v>
      </c>
      <c r="R20" s="200" t="str">
        <f>入力シート!T32</f>
        <v xml:space="preserve"> </v>
      </c>
      <c r="S20" s="199" t="str">
        <f>入力シート!U32</f>
        <v xml:space="preserve"> </v>
      </c>
      <c r="T20" s="201" t="str">
        <f>入力シート!V32</f>
        <v xml:space="preserve"> </v>
      </c>
      <c r="U20" s="202">
        <f>入力シート!AH32</f>
        <v>0</v>
      </c>
      <c r="V20" s="203">
        <f>入力シート!AI32</f>
        <v>0</v>
      </c>
      <c r="W20" s="203">
        <f>入力シート!AJ32</f>
        <v>0</v>
      </c>
      <c r="X20" s="204">
        <f>入力シート!AK32</f>
        <v>0</v>
      </c>
      <c r="Z20" s="6"/>
    </row>
    <row r="21" spans="1:26" ht="33.75" customHeight="1" thickBot="1" x14ac:dyDescent="0.2">
      <c r="A21" s="2"/>
      <c r="B21" s="205"/>
      <c r="C21" s="206"/>
      <c r="D21" s="363" t="s">
        <v>76</v>
      </c>
      <c r="E21" s="364"/>
      <c r="F21" s="364"/>
      <c r="G21" s="364"/>
      <c r="H21" s="365"/>
      <c r="I21" s="366" t="s">
        <v>53</v>
      </c>
      <c r="J21" s="367"/>
      <c r="K21" s="197" t="str">
        <f>入力シート!L33</f>
        <v/>
      </c>
      <c r="L21" s="198" t="str">
        <f>入力シート!N33</f>
        <v/>
      </c>
      <c r="M21" s="199" t="str">
        <f>入力シート!O33</f>
        <v/>
      </c>
      <c r="N21" s="197" t="str">
        <f>入力シート!P33</f>
        <v/>
      </c>
      <c r="O21" s="198" t="str">
        <f>入力シート!Q33</f>
        <v/>
      </c>
      <c r="P21" s="199" t="str">
        <f>入力シート!R33</f>
        <v/>
      </c>
      <c r="Q21" s="197" t="str">
        <f>入力シート!S33</f>
        <v/>
      </c>
      <c r="R21" s="200" t="str">
        <f>入力シート!T33</f>
        <v/>
      </c>
      <c r="S21" s="199" t="str">
        <f>入力シート!U33</f>
        <v/>
      </c>
      <c r="T21" s="201" t="str">
        <f>入力シート!V33</f>
        <v/>
      </c>
      <c r="U21" s="207" t="str">
        <f>入力シート!AH33</f>
        <v/>
      </c>
      <c r="V21" s="208" t="str">
        <f>入力シート!AI33</f>
        <v/>
      </c>
      <c r="W21" s="208" t="str">
        <f>入力シート!AJ33</f>
        <v/>
      </c>
      <c r="X21" s="209" t="str">
        <f>入力シート!AK33</f>
        <v/>
      </c>
    </row>
    <row r="22" spans="1:26" ht="30" customHeight="1" x14ac:dyDescent="0.15">
      <c r="B22" s="205"/>
      <c r="C22" s="206"/>
      <c r="D22" s="348" t="s">
        <v>54</v>
      </c>
      <c r="E22" s="349"/>
      <c r="F22" s="349"/>
      <c r="G22" s="350"/>
      <c r="H22" s="350"/>
      <c r="I22" s="46"/>
      <c r="J22" s="46"/>
      <c r="K22" s="46"/>
      <c r="L22" s="46"/>
      <c r="M22" s="46"/>
      <c r="N22" s="340" t="s">
        <v>22</v>
      </c>
      <c r="O22" s="244"/>
      <c r="P22" s="245"/>
      <c r="Q22" s="245"/>
      <c r="R22" s="245"/>
      <c r="S22" s="245"/>
      <c r="T22" s="245"/>
      <c r="U22" s="245"/>
      <c r="V22" s="245"/>
      <c r="W22" s="245"/>
      <c r="X22" s="246"/>
    </row>
    <row r="23" spans="1:26" ht="22.5" customHeight="1" x14ac:dyDescent="0.15">
      <c r="B23" s="210"/>
      <c r="C23" s="211"/>
      <c r="D23" s="351" t="s">
        <v>75</v>
      </c>
      <c r="E23" s="350"/>
      <c r="F23" s="350"/>
      <c r="G23" s="212"/>
      <c r="H23" s="212"/>
      <c r="I23" s="213"/>
      <c r="J23" s="46"/>
      <c r="K23" s="46"/>
      <c r="L23" s="46"/>
      <c r="M23" s="46"/>
      <c r="N23" s="341"/>
      <c r="O23" s="247"/>
      <c r="P23" s="245"/>
      <c r="Q23" s="245"/>
      <c r="R23" s="245"/>
      <c r="S23" s="245"/>
      <c r="T23" s="245"/>
      <c r="U23" s="245"/>
      <c r="V23" s="245"/>
      <c r="W23" s="245"/>
      <c r="X23" s="246"/>
    </row>
    <row r="24" spans="1:26" ht="22.5" customHeight="1" x14ac:dyDescent="0.15">
      <c r="B24" s="368" t="s">
        <v>7</v>
      </c>
      <c r="C24" s="369"/>
      <c r="D24" s="343" t="str">
        <f>IF(入力シート!C18="","",入力シート!C18)</f>
        <v/>
      </c>
      <c r="E24" s="344"/>
      <c r="F24" s="344"/>
      <c r="G24" s="344"/>
      <c r="H24" s="344"/>
      <c r="I24" s="344"/>
      <c r="J24" s="214"/>
      <c r="K24" s="46"/>
      <c r="L24" s="46"/>
      <c r="M24" s="46"/>
      <c r="N24" s="341"/>
      <c r="O24" s="247"/>
      <c r="P24" s="248"/>
      <c r="Q24" s="249"/>
      <c r="R24" s="249"/>
      <c r="S24" s="249"/>
      <c r="T24" s="249"/>
      <c r="U24" s="249"/>
      <c r="V24" s="248"/>
      <c r="W24" s="248"/>
      <c r="X24" s="246"/>
    </row>
    <row r="25" spans="1:26" ht="18.75" customHeight="1" x14ac:dyDescent="0.15">
      <c r="B25" s="210"/>
      <c r="C25" s="211"/>
      <c r="D25" s="345"/>
      <c r="E25" s="344"/>
      <c r="F25" s="344"/>
      <c r="G25" s="344"/>
      <c r="H25" s="344"/>
      <c r="I25" s="344"/>
      <c r="J25" s="215"/>
      <c r="K25" s="46"/>
      <c r="L25" s="46"/>
      <c r="M25" s="46"/>
      <c r="N25" s="341"/>
      <c r="O25" s="247"/>
      <c r="P25" s="250"/>
      <c r="Q25" s="245"/>
      <c r="R25" s="245"/>
      <c r="S25" s="245"/>
      <c r="T25" s="245"/>
      <c r="U25" s="245"/>
      <c r="V25" s="245"/>
      <c r="W25" s="245"/>
      <c r="X25" s="246"/>
    </row>
    <row r="26" spans="1:26" ht="22.5" customHeight="1" x14ac:dyDescent="0.15">
      <c r="B26" s="332" t="s">
        <v>82</v>
      </c>
      <c r="C26" s="333"/>
      <c r="D26" s="345"/>
      <c r="E26" s="344"/>
      <c r="F26" s="344"/>
      <c r="G26" s="344"/>
      <c r="H26" s="344"/>
      <c r="I26" s="344"/>
      <c r="J26" s="215"/>
      <c r="K26" s="46"/>
      <c r="L26" s="46"/>
      <c r="M26" s="46"/>
      <c r="N26" s="341"/>
      <c r="O26" s="247"/>
      <c r="P26" s="250"/>
      <c r="Q26" s="245"/>
      <c r="R26" s="245"/>
      <c r="S26" s="245"/>
      <c r="T26" s="245"/>
      <c r="U26" s="245"/>
      <c r="V26" s="245"/>
      <c r="W26" s="245"/>
      <c r="X26" s="246"/>
    </row>
    <row r="27" spans="1:26" ht="18.75" customHeight="1" x14ac:dyDescent="0.15">
      <c r="B27" s="210"/>
      <c r="C27" s="211"/>
      <c r="D27" s="345"/>
      <c r="E27" s="344"/>
      <c r="F27" s="344"/>
      <c r="G27" s="344"/>
      <c r="H27" s="344"/>
      <c r="I27" s="344"/>
      <c r="J27" s="215"/>
      <c r="K27" s="46"/>
      <c r="L27" s="46"/>
      <c r="M27" s="46"/>
      <c r="N27" s="341"/>
      <c r="O27" s="247"/>
      <c r="P27" s="245"/>
      <c r="Q27" s="245"/>
      <c r="R27" s="245"/>
      <c r="S27" s="245"/>
      <c r="T27" s="245"/>
      <c r="U27" s="245"/>
      <c r="V27" s="245"/>
      <c r="W27" s="245"/>
      <c r="X27" s="246"/>
    </row>
    <row r="28" spans="1:26" ht="22.5" customHeight="1" x14ac:dyDescent="0.15">
      <c r="B28" s="332" t="s">
        <v>83</v>
      </c>
      <c r="C28" s="333"/>
      <c r="D28" s="345"/>
      <c r="E28" s="344"/>
      <c r="F28" s="344"/>
      <c r="G28" s="344"/>
      <c r="H28" s="344"/>
      <c r="I28" s="344"/>
      <c r="J28" s="215" t="s">
        <v>55</v>
      </c>
      <c r="K28" s="46"/>
      <c r="L28" s="46"/>
      <c r="M28" s="46"/>
      <c r="N28" s="341"/>
      <c r="O28" s="247"/>
      <c r="P28" s="245"/>
      <c r="Q28" s="245"/>
      <c r="R28" s="245"/>
      <c r="S28" s="245"/>
      <c r="T28" s="245"/>
      <c r="U28" s="245"/>
      <c r="V28" s="245"/>
      <c r="W28" s="245"/>
      <c r="X28" s="246"/>
    </row>
    <row r="29" spans="1:26" ht="18.75" customHeight="1" x14ac:dyDescent="0.15">
      <c r="B29" s="210"/>
      <c r="C29" s="211"/>
      <c r="D29" s="345"/>
      <c r="E29" s="344"/>
      <c r="F29" s="344"/>
      <c r="G29" s="344"/>
      <c r="H29" s="344"/>
      <c r="I29" s="344"/>
      <c r="J29" s="215"/>
      <c r="K29" s="46"/>
      <c r="L29" s="46"/>
      <c r="M29" s="46"/>
      <c r="N29" s="341"/>
      <c r="O29" s="247"/>
      <c r="P29" s="245"/>
      <c r="Q29" s="245"/>
      <c r="R29" s="245"/>
      <c r="S29" s="245"/>
      <c r="T29" s="245"/>
      <c r="U29" s="245"/>
      <c r="V29" s="245"/>
      <c r="W29" s="245"/>
      <c r="X29" s="246"/>
    </row>
    <row r="30" spans="1:26" ht="18.75" customHeight="1" x14ac:dyDescent="0.15">
      <c r="B30" s="205"/>
      <c r="C30" s="206"/>
      <c r="D30" s="345"/>
      <c r="E30" s="344"/>
      <c r="F30" s="344"/>
      <c r="G30" s="344"/>
      <c r="H30" s="344"/>
      <c r="I30" s="344"/>
      <c r="J30" s="215"/>
      <c r="K30" s="46"/>
      <c r="L30" s="46"/>
      <c r="M30" s="46"/>
      <c r="N30" s="341"/>
      <c r="O30" s="247"/>
      <c r="P30" s="245"/>
      <c r="Q30" s="245"/>
      <c r="R30" s="245"/>
      <c r="S30" s="245"/>
      <c r="T30" s="245"/>
      <c r="U30" s="245"/>
      <c r="V30" s="245"/>
      <c r="W30" s="245"/>
      <c r="X30" s="246"/>
    </row>
    <row r="31" spans="1:26" ht="18.75" customHeight="1" thickBot="1" x14ac:dyDescent="0.2">
      <c r="B31" s="216"/>
      <c r="C31" s="217"/>
      <c r="D31" s="346"/>
      <c r="E31" s="347"/>
      <c r="F31" s="347"/>
      <c r="G31" s="347"/>
      <c r="H31" s="347"/>
      <c r="I31" s="347"/>
      <c r="J31" s="218"/>
      <c r="K31" s="218"/>
      <c r="L31" s="218"/>
      <c r="M31" s="218"/>
      <c r="N31" s="342"/>
      <c r="O31" s="251"/>
      <c r="P31" s="252"/>
      <c r="Q31" s="252"/>
      <c r="R31" s="252"/>
      <c r="S31" s="252"/>
      <c r="T31" s="252"/>
      <c r="U31" s="252"/>
      <c r="V31" s="252"/>
      <c r="W31" s="252"/>
      <c r="X31" s="253"/>
    </row>
    <row r="32" spans="1:26" ht="11.25" customHeight="1" x14ac:dyDescent="0.15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219"/>
      <c r="N32" s="219"/>
      <c r="O32" s="220"/>
      <c r="P32" s="220"/>
      <c r="Q32" s="220"/>
      <c r="R32" s="220"/>
      <c r="S32" s="220"/>
      <c r="T32" s="220"/>
      <c r="U32" s="220"/>
      <c r="V32" s="220"/>
      <c r="W32" s="220"/>
      <c r="X32" s="220"/>
    </row>
    <row r="33" spans="1:24" ht="21" customHeight="1" x14ac:dyDescent="0.15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6"/>
      <c r="M33" s="46"/>
      <c r="N33" s="206"/>
      <c r="O33" s="337" t="s">
        <v>61</v>
      </c>
      <c r="P33" s="354"/>
      <c r="Q33" s="355"/>
      <c r="R33" s="355"/>
      <c r="S33" s="356"/>
      <c r="T33" s="334" t="s">
        <v>34</v>
      </c>
      <c r="U33" s="354"/>
      <c r="V33" s="355"/>
      <c r="W33" s="355"/>
      <c r="X33" s="356"/>
    </row>
    <row r="34" spans="1:24" ht="21" customHeight="1" x14ac:dyDescent="0.15">
      <c r="B34" s="43"/>
      <c r="C34" s="321" t="s">
        <v>57</v>
      </c>
      <c r="D34" s="322"/>
      <c r="E34" s="322"/>
      <c r="F34" s="322"/>
      <c r="G34" s="322"/>
      <c r="H34" s="322"/>
      <c r="I34" s="43"/>
      <c r="J34" s="43"/>
      <c r="K34" s="43"/>
      <c r="L34" s="46"/>
      <c r="M34" s="46"/>
      <c r="N34" s="206"/>
      <c r="O34" s="338"/>
      <c r="P34" s="357"/>
      <c r="Q34" s="358"/>
      <c r="R34" s="358"/>
      <c r="S34" s="359"/>
      <c r="T34" s="335"/>
      <c r="U34" s="357"/>
      <c r="V34" s="358"/>
      <c r="W34" s="358"/>
      <c r="X34" s="359"/>
    </row>
    <row r="35" spans="1:24" ht="21" customHeight="1" x14ac:dyDescent="0.15">
      <c r="B35" s="221"/>
      <c r="C35" s="323"/>
      <c r="D35" s="323"/>
      <c r="E35" s="323"/>
      <c r="F35" s="323"/>
      <c r="G35" s="323"/>
      <c r="H35" s="323"/>
      <c r="I35" s="221"/>
      <c r="J35" s="221"/>
      <c r="K35" s="221"/>
      <c r="L35" s="221"/>
      <c r="M35" s="221"/>
      <c r="N35" s="222"/>
      <c r="O35" s="339"/>
      <c r="P35" s="360"/>
      <c r="Q35" s="331"/>
      <c r="R35" s="331"/>
      <c r="S35" s="361"/>
      <c r="T35" s="336"/>
      <c r="U35" s="360"/>
      <c r="V35" s="331"/>
      <c r="W35" s="331"/>
      <c r="X35" s="361"/>
    </row>
    <row r="36" spans="1:24" ht="33.75" customHeight="1" x14ac:dyDescent="0.15">
      <c r="A36" s="3"/>
      <c r="B36" s="316" t="s">
        <v>74</v>
      </c>
      <c r="C36" s="317"/>
      <c r="D36" s="317"/>
      <c r="E36" s="317"/>
      <c r="F36" s="317"/>
      <c r="G36" s="317"/>
      <c r="H36" s="318"/>
      <c r="I36" s="304" t="s">
        <v>9</v>
      </c>
      <c r="J36" s="305"/>
      <c r="K36" s="305"/>
      <c r="L36" s="324" t="s">
        <v>58</v>
      </c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8"/>
    </row>
    <row r="37" spans="1:24" ht="33.75" customHeight="1" x14ac:dyDescent="0.15">
      <c r="A37" s="3"/>
      <c r="B37" s="223"/>
      <c r="C37" s="309" t="s">
        <v>81</v>
      </c>
      <c r="D37" s="310"/>
      <c r="E37" s="310"/>
      <c r="F37" s="310"/>
      <c r="G37" s="310"/>
      <c r="H37" s="311"/>
      <c r="I37" s="304" t="s">
        <v>26</v>
      </c>
      <c r="J37" s="305"/>
      <c r="K37" s="305"/>
      <c r="L37" s="306" t="s">
        <v>59</v>
      </c>
      <c r="M37" s="307"/>
      <c r="N37" s="307"/>
      <c r="O37" s="307"/>
      <c r="P37" s="307"/>
      <c r="Q37" s="307"/>
      <c r="R37" s="307"/>
      <c r="S37" s="307"/>
      <c r="T37" s="307"/>
      <c r="U37" s="307"/>
      <c r="V37" s="307"/>
      <c r="W37" s="307"/>
      <c r="X37" s="308"/>
    </row>
  </sheetData>
  <sheetProtection password="A086" sheet="1" objects="1" scenarios="1"/>
  <mergeCells count="66">
    <mergeCell ref="B5:C5"/>
    <mergeCell ref="B6:C6"/>
    <mergeCell ref="D5:F5"/>
    <mergeCell ref="B8:C8"/>
    <mergeCell ref="D8:X8"/>
    <mergeCell ref="B7:C7"/>
    <mergeCell ref="B1:X3"/>
    <mergeCell ref="P33:S35"/>
    <mergeCell ref="U33:X35"/>
    <mergeCell ref="B4:D4"/>
    <mergeCell ref="C14:D14"/>
    <mergeCell ref="D21:H21"/>
    <mergeCell ref="I21:J21"/>
    <mergeCell ref="C20:D20"/>
    <mergeCell ref="B24:C24"/>
    <mergeCell ref="E16:F16"/>
    <mergeCell ref="H5:X7"/>
    <mergeCell ref="D6:F6"/>
    <mergeCell ref="D7:F7"/>
    <mergeCell ref="B9:D9"/>
    <mergeCell ref="C11:D11"/>
    <mergeCell ref="G5:G7"/>
    <mergeCell ref="T33:T35"/>
    <mergeCell ref="E15:F15"/>
    <mergeCell ref="B28:C28"/>
    <mergeCell ref="I12:J12"/>
    <mergeCell ref="C13:D13"/>
    <mergeCell ref="O33:O35"/>
    <mergeCell ref="E13:F13"/>
    <mergeCell ref="N22:N31"/>
    <mergeCell ref="I17:J17"/>
    <mergeCell ref="E14:F14"/>
    <mergeCell ref="E18:F18"/>
    <mergeCell ref="D24:I31"/>
    <mergeCell ref="D22:H22"/>
    <mergeCell ref="D23:F23"/>
    <mergeCell ref="I15:J15"/>
    <mergeCell ref="C15:D15"/>
    <mergeCell ref="E20:F20"/>
    <mergeCell ref="B26:C26"/>
    <mergeCell ref="C18:D18"/>
    <mergeCell ref="C12:D12"/>
    <mergeCell ref="E12:F12"/>
    <mergeCell ref="K9:X9"/>
    <mergeCell ref="I13:J13"/>
    <mergeCell ref="I14:J14"/>
    <mergeCell ref="I9:J9"/>
    <mergeCell ref="E9:F9"/>
    <mergeCell ref="I11:J11"/>
    <mergeCell ref="E11:F11"/>
    <mergeCell ref="I37:K37"/>
    <mergeCell ref="L37:X37"/>
    <mergeCell ref="C37:H37"/>
    <mergeCell ref="C16:D16"/>
    <mergeCell ref="E17:F17"/>
    <mergeCell ref="I19:J19"/>
    <mergeCell ref="C17:D17"/>
    <mergeCell ref="I16:J16"/>
    <mergeCell ref="C19:D19"/>
    <mergeCell ref="I18:J18"/>
    <mergeCell ref="B36:H36"/>
    <mergeCell ref="I36:K36"/>
    <mergeCell ref="I20:J20"/>
    <mergeCell ref="E19:F19"/>
    <mergeCell ref="C34:H35"/>
    <mergeCell ref="L36:X36"/>
  </mergeCells>
  <phoneticPr fontId="1"/>
  <conditionalFormatting sqref="U11:X20">
    <cfRule type="expression" dxfId="2" priority="1" stopIfTrue="1">
      <formula>AND(SUM($U11:$X11)=0,$U11=0)</formula>
    </cfRule>
  </conditionalFormatting>
  <printOptions horizontalCentered="1"/>
  <pageMargins left="0.62992125984251968" right="0.19685039370078741" top="0.43307086614173229" bottom="0.59055118110236227" header="0" footer="0"/>
  <pageSetup paperSize="9" scale="85" orientation="portrait" r:id="rId1"/>
  <headerFooter alignWithMargins="0"/>
  <ignoredErrors>
    <ignoredError sqref="C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7"/>
  </sheetPr>
  <dimension ref="A1:Z38"/>
  <sheetViews>
    <sheetView zoomScale="75" zoomScaleNormal="75" workbookViewId="0">
      <selection activeCell="AA16" sqref="AA16"/>
    </sheetView>
  </sheetViews>
  <sheetFormatPr defaultRowHeight="13.5" x14ac:dyDescent="0.15"/>
  <cols>
    <col min="1" max="1" width="1.375" customWidth="1"/>
    <col min="2" max="2" width="3.125" customWidth="1"/>
    <col min="3" max="3" width="5.875" customWidth="1"/>
    <col min="4" max="4" width="15.875" customWidth="1"/>
    <col min="5" max="5" width="8.125" customWidth="1"/>
    <col min="6" max="6" width="9.375" customWidth="1"/>
    <col min="7" max="7" width="4.75" customWidth="1"/>
    <col min="8" max="8" width="9.625" customWidth="1"/>
    <col min="9" max="9" width="10.625" customWidth="1"/>
    <col min="10" max="10" width="2.375" customWidth="1"/>
    <col min="11" max="24" width="2.625" customWidth="1"/>
  </cols>
  <sheetData>
    <row r="1" spans="1:26" ht="10.5" customHeight="1" x14ac:dyDescent="0.15">
      <c r="B1" s="399" t="s">
        <v>72</v>
      </c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</row>
    <row r="2" spans="1:26" ht="10.5" customHeight="1" x14ac:dyDescent="0.15"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</row>
    <row r="3" spans="1:26" ht="10.5" customHeight="1" x14ac:dyDescent="0.15"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</row>
    <row r="4" spans="1:26" ht="19.5" customHeight="1" thickBot="1" x14ac:dyDescent="0.2">
      <c r="B4" s="404" t="str">
        <f>IF(入力シート!C12="","    年    月    日",入力シート!C12)</f>
        <v xml:space="preserve">    年    月    日</v>
      </c>
      <c r="C4" s="404"/>
      <c r="D4" s="404"/>
      <c r="E4" s="230" t="s">
        <v>87</v>
      </c>
      <c r="F4" s="39"/>
      <c r="G4" s="39"/>
      <c r="H4" s="39"/>
      <c r="I4" s="39"/>
      <c r="U4" s="4"/>
      <c r="V4" s="4"/>
      <c r="W4" s="4" t="s">
        <v>85</v>
      </c>
      <c r="X4" s="4"/>
    </row>
    <row r="5" spans="1:26" ht="28.5" customHeight="1" x14ac:dyDescent="0.15">
      <c r="B5" s="409" t="s">
        <v>48</v>
      </c>
      <c r="C5" s="410"/>
      <c r="D5" s="448" t="str">
        <f>IF(入力シート!C14="","",入力シート!C14)</f>
        <v/>
      </c>
      <c r="E5" s="449"/>
      <c r="F5" s="450"/>
      <c r="G5" s="401" t="s">
        <v>23</v>
      </c>
      <c r="H5" s="439" t="str">
        <f>IF(入力シート!C13="","",入力シート!C13)</f>
        <v/>
      </c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0"/>
      <c r="T5" s="440"/>
      <c r="U5" s="440"/>
      <c r="V5" s="440"/>
      <c r="W5" s="440"/>
      <c r="X5" s="441"/>
    </row>
    <row r="6" spans="1:26" ht="28.5" customHeight="1" x14ac:dyDescent="0.15">
      <c r="B6" s="411" t="s">
        <v>1</v>
      </c>
      <c r="C6" s="412"/>
      <c r="D6" s="413" t="str">
        <f>IF(入力シート!C15="","    年    月    日",入力シート!C15)</f>
        <v xml:space="preserve">    年    月    日</v>
      </c>
      <c r="E6" s="414"/>
      <c r="F6" s="414"/>
      <c r="G6" s="402"/>
      <c r="H6" s="442"/>
      <c r="I6" s="443"/>
      <c r="J6" s="443"/>
      <c r="K6" s="443"/>
      <c r="L6" s="443"/>
      <c r="M6" s="443"/>
      <c r="N6" s="443"/>
      <c r="O6" s="443"/>
      <c r="P6" s="443"/>
      <c r="Q6" s="443"/>
      <c r="R6" s="443"/>
      <c r="S6" s="443"/>
      <c r="T6" s="443"/>
      <c r="U6" s="443"/>
      <c r="V6" s="443"/>
      <c r="W6" s="443"/>
      <c r="X6" s="444"/>
    </row>
    <row r="7" spans="1:26" ht="28.5" customHeight="1" x14ac:dyDescent="0.15">
      <c r="B7" s="411" t="s">
        <v>32</v>
      </c>
      <c r="C7" s="412"/>
      <c r="D7" s="415" t="str">
        <f>IF(入力シート!C16="","    年    月    日",入力シート!C16)</f>
        <v xml:space="preserve">    年    月    日</v>
      </c>
      <c r="E7" s="416"/>
      <c r="F7" s="417"/>
      <c r="G7" s="403"/>
      <c r="H7" s="445"/>
      <c r="I7" s="446"/>
      <c r="J7" s="446"/>
      <c r="K7" s="446"/>
      <c r="L7" s="446"/>
      <c r="M7" s="446"/>
      <c r="N7" s="446"/>
      <c r="O7" s="446"/>
      <c r="P7" s="446"/>
      <c r="Q7" s="446"/>
      <c r="R7" s="446"/>
      <c r="S7" s="446"/>
      <c r="T7" s="446"/>
      <c r="U7" s="446"/>
      <c r="V7" s="446"/>
      <c r="W7" s="446"/>
      <c r="X7" s="447"/>
    </row>
    <row r="8" spans="1:26" ht="28.5" customHeight="1" x14ac:dyDescent="0.15">
      <c r="A8" s="2"/>
      <c r="B8" s="411" t="s">
        <v>33</v>
      </c>
      <c r="C8" s="412"/>
      <c r="D8" s="462" t="str">
        <f>CONCATENATE("  ",入力シート!C17)</f>
        <v xml:space="preserve">  </v>
      </c>
      <c r="E8" s="463"/>
      <c r="F8" s="463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5"/>
    </row>
    <row r="9" spans="1:26" ht="23.25" customHeight="1" x14ac:dyDescent="0.15">
      <c r="A9" s="2"/>
      <c r="B9" s="466" t="s">
        <v>50</v>
      </c>
      <c r="C9" s="467"/>
      <c r="D9" s="468"/>
      <c r="E9" s="469" t="s">
        <v>80</v>
      </c>
      <c r="F9" s="470"/>
      <c r="G9" s="157" t="s">
        <v>13</v>
      </c>
      <c r="H9" s="158" t="s">
        <v>27</v>
      </c>
      <c r="I9" s="469" t="s">
        <v>84</v>
      </c>
      <c r="J9" s="470"/>
      <c r="K9" s="418" t="s">
        <v>79</v>
      </c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20"/>
      <c r="Y9" s="33"/>
    </row>
    <row r="10" spans="1:26" x14ac:dyDescent="0.15">
      <c r="A10" s="2"/>
      <c r="B10" s="152"/>
      <c r="D10" s="135"/>
      <c r="F10" s="146"/>
      <c r="G10" s="149"/>
      <c r="I10" s="151"/>
      <c r="J10" s="136"/>
      <c r="K10" s="147"/>
      <c r="L10" s="137"/>
      <c r="M10" s="144"/>
      <c r="N10" s="145" t="s">
        <v>21</v>
      </c>
      <c r="O10" s="138"/>
      <c r="P10" s="139"/>
      <c r="Q10" s="143" t="s">
        <v>20</v>
      </c>
      <c r="R10" s="138"/>
      <c r="S10" s="139"/>
      <c r="T10" s="143" t="s">
        <v>12</v>
      </c>
      <c r="U10" s="140"/>
      <c r="V10" s="141"/>
      <c r="W10" s="141"/>
      <c r="X10" s="142"/>
    </row>
    <row r="11" spans="1:26" ht="33" customHeight="1" x14ac:dyDescent="0.15">
      <c r="A11" s="2"/>
      <c r="B11" s="156">
        <v>1</v>
      </c>
      <c r="C11" s="436" t="str">
        <f>IF(入力シート!C23="","",入力シート!C23)</f>
        <v/>
      </c>
      <c r="D11" s="437"/>
      <c r="E11" s="436" t="str">
        <f>IF(入力シート!D23="","",入力シート!D23)</f>
        <v/>
      </c>
      <c r="F11" s="438"/>
      <c r="G11" s="150" t="str">
        <f xml:space="preserve"> IF(入力シート!E23="","",入力シート!E23)</f>
        <v/>
      </c>
      <c r="H11" s="241" t="str">
        <f>IF(入力シート!F23="","",入力シート!F23)</f>
        <v/>
      </c>
      <c r="I11" s="407" t="str">
        <f xml:space="preserve"> IF(入力シート!G23="","",入力シート!G23)</f>
        <v/>
      </c>
      <c r="J11" s="408"/>
      <c r="K11" s="148" t="str">
        <f>入力シート!M23</f>
        <v xml:space="preserve"> </v>
      </c>
      <c r="L11" s="49" t="str">
        <f>入力シート!N23</f>
        <v xml:space="preserve"> </v>
      </c>
      <c r="M11" s="17" t="str">
        <f>入力シート!O23</f>
        <v xml:space="preserve"> </v>
      </c>
      <c r="N11" s="15" t="str">
        <f>入力シート!P23</f>
        <v xml:space="preserve"> </v>
      </c>
      <c r="O11" s="16" t="str">
        <f>入力シート!Q23</f>
        <v xml:space="preserve"> </v>
      </c>
      <c r="P11" s="17" t="str">
        <f>入力シート!R23</f>
        <v xml:space="preserve"> </v>
      </c>
      <c r="Q11" s="15" t="str">
        <f>入力シート!S23</f>
        <v xml:space="preserve"> </v>
      </c>
      <c r="R11" s="49" t="str">
        <f>入力シート!T23</f>
        <v xml:space="preserve"> </v>
      </c>
      <c r="S11" s="17" t="str">
        <f>入力シート!U23</f>
        <v xml:space="preserve"> </v>
      </c>
      <c r="T11" s="15" t="str">
        <f>入力シート!V23</f>
        <v xml:space="preserve"> </v>
      </c>
      <c r="U11" s="34">
        <f>入力シート!AH23</f>
        <v>0</v>
      </c>
      <c r="V11" s="35">
        <f>入力シート!AI23</f>
        <v>0</v>
      </c>
      <c r="W11" s="35">
        <f>入力シート!AJ23</f>
        <v>0</v>
      </c>
      <c r="X11" s="36">
        <f>入力シート!AK23</f>
        <v>0</v>
      </c>
      <c r="Z11" s="6"/>
    </row>
    <row r="12" spans="1:26" ht="39" customHeight="1" x14ac:dyDescent="0.15">
      <c r="A12" s="2"/>
      <c r="B12" s="8">
        <v>2</v>
      </c>
      <c r="C12" s="405" t="str">
        <f>IF(入力シート!C24="","",入力シート!C24)</f>
        <v/>
      </c>
      <c r="D12" s="406"/>
      <c r="E12" s="405" t="str">
        <f>IF(入力シート!D24="","",入力シート!D24)</f>
        <v/>
      </c>
      <c r="F12" s="406"/>
      <c r="G12" s="125" t="str">
        <f xml:space="preserve"> IF(入力シート!E24="","",入力シート!E24)</f>
        <v/>
      </c>
      <c r="H12" s="241" t="str">
        <f>IF(入力シート!F24="","",入力シート!F24)</f>
        <v/>
      </c>
      <c r="I12" s="407" t="str">
        <f xml:space="preserve"> IF(入力シート!G24="","",入力シート!G24)</f>
        <v/>
      </c>
      <c r="J12" s="408"/>
      <c r="K12" s="18" t="str">
        <f>入力シート!M24</f>
        <v xml:space="preserve"> </v>
      </c>
      <c r="L12" s="19" t="str">
        <f>入力シート!N24</f>
        <v xml:space="preserve"> </v>
      </c>
      <c r="M12" s="20" t="str">
        <f>入力シート!O24</f>
        <v xml:space="preserve"> </v>
      </c>
      <c r="N12" s="18" t="str">
        <f>入力シート!P24</f>
        <v xml:space="preserve"> </v>
      </c>
      <c r="O12" s="19" t="str">
        <f>入力シート!Q24</f>
        <v xml:space="preserve"> </v>
      </c>
      <c r="P12" s="20" t="str">
        <f>入力シート!R24</f>
        <v xml:space="preserve"> </v>
      </c>
      <c r="Q12" s="18" t="str">
        <f>入力シート!S24</f>
        <v xml:space="preserve"> </v>
      </c>
      <c r="R12" s="50" t="str">
        <f>入力シート!T24</f>
        <v xml:space="preserve"> </v>
      </c>
      <c r="S12" s="20" t="str">
        <f>入力シート!U24</f>
        <v xml:space="preserve"> </v>
      </c>
      <c r="T12" s="18" t="str">
        <f>入力シート!V24</f>
        <v xml:space="preserve"> </v>
      </c>
      <c r="U12" s="34">
        <f>入力シート!AH24</f>
        <v>0</v>
      </c>
      <c r="V12" s="35">
        <f>入力シート!AI24</f>
        <v>0</v>
      </c>
      <c r="W12" s="35">
        <f>入力シート!AJ24</f>
        <v>0</v>
      </c>
      <c r="X12" s="36">
        <f>入力シート!AK24</f>
        <v>0</v>
      </c>
      <c r="Z12" s="6"/>
    </row>
    <row r="13" spans="1:26" ht="39" customHeight="1" x14ac:dyDescent="0.15">
      <c r="B13" s="8">
        <v>3</v>
      </c>
      <c r="C13" s="405" t="str">
        <f>IF(入力シート!C25="","",入力シート!C25)</f>
        <v/>
      </c>
      <c r="D13" s="406" t="e">
        <f>IF(入力シート!#REF!="","",入力シート!#REF!)</f>
        <v>#REF!</v>
      </c>
      <c r="E13" s="405" t="str">
        <f>IF(入力シート!D25="","",入力シート!D25)</f>
        <v/>
      </c>
      <c r="F13" s="406" t="e">
        <f>IF(入力シート!#REF!="","",入力シート!#REF!)</f>
        <v>#REF!</v>
      </c>
      <c r="G13" s="125" t="str">
        <f xml:space="preserve"> IF(入力シート!E25="","",入力シート!E25)</f>
        <v/>
      </c>
      <c r="H13" s="242" t="str">
        <f>IF(入力シート!F25="","",入力シート!F25)</f>
        <v/>
      </c>
      <c r="I13" s="407" t="str">
        <f xml:space="preserve"> IF(入力シート!G25="","",入力シート!G25)</f>
        <v/>
      </c>
      <c r="J13" s="408"/>
      <c r="K13" s="18" t="str">
        <f>入力シート!M25</f>
        <v xml:space="preserve"> </v>
      </c>
      <c r="L13" s="19" t="str">
        <f>入力シート!N25</f>
        <v xml:space="preserve"> </v>
      </c>
      <c r="M13" s="20" t="str">
        <f>入力シート!O25</f>
        <v xml:space="preserve"> </v>
      </c>
      <c r="N13" s="18" t="str">
        <f>入力シート!P25</f>
        <v xml:space="preserve"> </v>
      </c>
      <c r="O13" s="19" t="str">
        <f>入力シート!Q25</f>
        <v xml:space="preserve"> </v>
      </c>
      <c r="P13" s="20" t="str">
        <f>入力シート!R25</f>
        <v xml:space="preserve"> </v>
      </c>
      <c r="Q13" s="18" t="str">
        <f>入力シート!S25</f>
        <v xml:space="preserve"> </v>
      </c>
      <c r="R13" s="50" t="str">
        <f>入力シート!T25</f>
        <v xml:space="preserve"> </v>
      </c>
      <c r="S13" s="20" t="str">
        <f>入力シート!U25</f>
        <v xml:space="preserve"> </v>
      </c>
      <c r="T13" s="18" t="str">
        <f>入力シート!V25</f>
        <v xml:space="preserve"> </v>
      </c>
      <c r="U13" s="34">
        <f>入力シート!AH25</f>
        <v>0</v>
      </c>
      <c r="V13" s="35">
        <f>入力シート!AI25</f>
        <v>0</v>
      </c>
      <c r="W13" s="35">
        <f>入力シート!AJ25</f>
        <v>0</v>
      </c>
      <c r="X13" s="36">
        <f>入力シート!AK25</f>
        <v>0</v>
      </c>
    </row>
    <row r="14" spans="1:26" ht="39" customHeight="1" x14ac:dyDescent="0.15">
      <c r="B14" s="8">
        <v>4</v>
      </c>
      <c r="C14" s="405" t="str">
        <f>IF(入力シート!C26="","",入力シート!C26)</f>
        <v/>
      </c>
      <c r="D14" s="406" t="e">
        <f>IF(入力シート!#REF!="","",入力シート!#REF!)</f>
        <v>#REF!</v>
      </c>
      <c r="E14" s="405" t="str">
        <f>IF(入力シート!D26="","",入力シート!D26)</f>
        <v/>
      </c>
      <c r="F14" s="406" t="e">
        <f>IF(入力シート!#REF!="","",入力シート!#REF!)</f>
        <v>#REF!</v>
      </c>
      <c r="G14" s="125" t="str">
        <f xml:space="preserve"> IF(入力シート!E26="","",入力シート!E26)</f>
        <v/>
      </c>
      <c r="H14" s="242" t="str">
        <f>IF(入力シート!F26="","",入力シート!F26)</f>
        <v/>
      </c>
      <c r="I14" s="407" t="str">
        <f xml:space="preserve"> IF(入力シート!G26="","",入力シート!G26)</f>
        <v/>
      </c>
      <c r="J14" s="408"/>
      <c r="K14" s="18" t="str">
        <f>入力シート!M26</f>
        <v xml:space="preserve"> </v>
      </c>
      <c r="L14" s="19" t="str">
        <f>入力シート!N26</f>
        <v xml:space="preserve"> </v>
      </c>
      <c r="M14" s="20" t="str">
        <f>入力シート!O26</f>
        <v xml:space="preserve"> </v>
      </c>
      <c r="N14" s="18" t="str">
        <f>入力シート!P26</f>
        <v xml:space="preserve"> </v>
      </c>
      <c r="O14" s="19" t="str">
        <f>入力シート!Q26</f>
        <v xml:space="preserve"> </v>
      </c>
      <c r="P14" s="20" t="str">
        <f>入力シート!R26</f>
        <v xml:space="preserve"> </v>
      </c>
      <c r="Q14" s="18" t="str">
        <f>入力シート!S26</f>
        <v xml:space="preserve"> </v>
      </c>
      <c r="R14" s="50" t="str">
        <f>入力シート!T26</f>
        <v xml:space="preserve"> </v>
      </c>
      <c r="S14" s="20" t="str">
        <f>入力シート!U26</f>
        <v xml:space="preserve"> </v>
      </c>
      <c r="T14" s="18" t="str">
        <f>入力シート!V26</f>
        <v xml:space="preserve"> </v>
      </c>
      <c r="U14" s="34">
        <f>入力シート!AH26</f>
        <v>0</v>
      </c>
      <c r="V14" s="35">
        <f>入力シート!AI26</f>
        <v>0</v>
      </c>
      <c r="W14" s="35">
        <f>入力シート!AJ26</f>
        <v>0</v>
      </c>
      <c r="X14" s="36">
        <f>入力シート!AK26</f>
        <v>0</v>
      </c>
    </row>
    <row r="15" spans="1:26" ht="39" customHeight="1" x14ac:dyDescent="0.15">
      <c r="B15" s="8">
        <v>5</v>
      </c>
      <c r="C15" s="405" t="str">
        <f>IF(入力シート!C27="","",入力シート!C27)</f>
        <v/>
      </c>
      <c r="D15" s="406" t="e">
        <f>IF(入力シート!#REF!="","",入力シート!#REF!)</f>
        <v>#REF!</v>
      </c>
      <c r="E15" s="405" t="str">
        <f>IF(入力シート!D27="","",入力シート!D27)</f>
        <v/>
      </c>
      <c r="F15" s="406" t="e">
        <f>IF(入力シート!#REF!="","",入力シート!#REF!)</f>
        <v>#REF!</v>
      </c>
      <c r="G15" s="125" t="str">
        <f xml:space="preserve"> IF(入力シート!E27="","",入力シート!E27)</f>
        <v/>
      </c>
      <c r="H15" s="242" t="str">
        <f>IF(入力シート!F27="","",入力シート!F27)</f>
        <v/>
      </c>
      <c r="I15" s="407" t="str">
        <f xml:space="preserve"> IF(入力シート!G27="","",入力シート!G27)</f>
        <v/>
      </c>
      <c r="J15" s="408"/>
      <c r="K15" s="18" t="str">
        <f>入力シート!M27</f>
        <v xml:space="preserve"> </v>
      </c>
      <c r="L15" s="19" t="str">
        <f>入力シート!N27</f>
        <v xml:space="preserve"> </v>
      </c>
      <c r="M15" s="20" t="str">
        <f>入力シート!O27</f>
        <v xml:space="preserve"> </v>
      </c>
      <c r="N15" s="18" t="str">
        <f>入力シート!P27</f>
        <v xml:space="preserve"> </v>
      </c>
      <c r="O15" s="19" t="str">
        <f>入力シート!Q27</f>
        <v xml:space="preserve"> </v>
      </c>
      <c r="P15" s="20" t="str">
        <f>入力シート!R27</f>
        <v xml:space="preserve"> </v>
      </c>
      <c r="Q15" s="18" t="str">
        <f>入力シート!S27</f>
        <v xml:space="preserve"> </v>
      </c>
      <c r="R15" s="50" t="str">
        <f>入力シート!T27</f>
        <v xml:space="preserve"> </v>
      </c>
      <c r="S15" s="20" t="str">
        <f>入力シート!U27</f>
        <v xml:space="preserve"> </v>
      </c>
      <c r="T15" s="18" t="str">
        <f>入力シート!V27</f>
        <v xml:space="preserve"> </v>
      </c>
      <c r="U15" s="34">
        <f>入力シート!AH27</f>
        <v>0</v>
      </c>
      <c r="V15" s="35">
        <f>入力シート!AI27</f>
        <v>0</v>
      </c>
      <c r="W15" s="35">
        <f>入力シート!AJ27</f>
        <v>0</v>
      </c>
      <c r="X15" s="36">
        <f>入力シート!AK27</f>
        <v>0</v>
      </c>
    </row>
    <row r="16" spans="1:26" ht="39" customHeight="1" x14ac:dyDescent="0.15">
      <c r="B16" s="8">
        <v>6</v>
      </c>
      <c r="C16" s="405" t="str">
        <f>IF(入力シート!C28="","",入力シート!C28)</f>
        <v/>
      </c>
      <c r="D16" s="406" t="e">
        <f>IF(入力シート!#REF!="","",入力シート!#REF!)</f>
        <v>#REF!</v>
      </c>
      <c r="E16" s="405" t="str">
        <f>IF(入力シート!D28="","",入力シート!D28)</f>
        <v/>
      </c>
      <c r="F16" s="406" t="e">
        <f>IF(入力シート!#REF!="","",入力シート!#REF!)</f>
        <v>#REF!</v>
      </c>
      <c r="G16" s="125" t="str">
        <f xml:space="preserve"> IF(入力シート!E28="","",入力シート!E28)</f>
        <v/>
      </c>
      <c r="H16" s="242" t="str">
        <f>IF(入力シート!F28="","",入力シート!F28)</f>
        <v/>
      </c>
      <c r="I16" s="407" t="str">
        <f xml:space="preserve"> IF(入力シート!G28="","",入力シート!G28)</f>
        <v/>
      </c>
      <c r="J16" s="408"/>
      <c r="K16" s="18" t="str">
        <f>入力シート!M28</f>
        <v xml:space="preserve"> </v>
      </c>
      <c r="L16" s="19" t="str">
        <f>入力シート!N28</f>
        <v xml:space="preserve"> </v>
      </c>
      <c r="M16" s="20" t="str">
        <f>入力シート!O28</f>
        <v xml:space="preserve"> </v>
      </c>
      <c r="N16" s="18" t="str">
        <f>入力シート!P28</f>
        <v xml:space="preserve"> </v>
      </c>
      <c r="O16" s="19" t="str">
        <f>入力シート!Q28</f>
        <v xml:space="preserve"> </v>
      </c>
      <c r="P16" s="20" t="str">
        <f>入力シート!R28</f>
        <v xml:space="preserve"> </v>
      </c>
      <c r="Q16" s="18" t="str">
        <f>入力シート!S28</f>
        <v xml:space="preserve"> </v>
      </c>
      <c r="R16" s="50" t="str">
        <f>入力シート!T28</f>
        <v xml:space="preserve"> </v>
      </c>
      <c r="S16" s="20" t="str">
        <f>入力シート!U28</f>
        <v xml:space="preserve"> </v>
      </c>
      <c r="T16" s="18" t="str">
        <f>入力シート!V28</f>
        <v xml:space="preserve"> </v>
      </c>
      <c r="U16" s="34">
        <f>入力シート!AH28</f>
        <v>0</v>
      </c>
      <c r="V16" s="35">
        <f>入力シート!AI28</f>
        <v>0</v>
      </c>
      <c r="W16" s="35">
        <f>入力シート!AJ28</f>
        <v>0</v>
      </c>
      <c r="X16" s="36">
        <f>入力シート!AK28</f>
        <v>0</v>
      </c>
    </row>
    <row r="17" spans="1:24" ht="39" customHeight="1" x14ac:dyDescent="0.15">
      <c r="B17" s="8">
        <v>7</v>
      </c>
      <c r="C17" s="405" t="str">
        <f>IF(入力シート!C29="","",入力シート!C29)</f>
        <v/>
      </c>
      <c r="D17" s="406" t="e">
        <f>IF(入力シート!#REF!="","",入力シート!#REF!)</f>
        <v>#REF!</v>
      </c>
      <c r="E17" s="405" t="str">
        <f>IF(入力シート!D29="","",入力シート!D29)</f>
        <v/>
      </c>
      <c r="F17" s="406" t="e">
        <f>IF(入力シート!#REF!="","",入力シート!#REF!)</f>
        <v>#REF!</v>
      </c>
      <c r="G17" s="125" t="str">
        <f xml:space="preserve"> IF(入力シート!E29="","",入力シート!E29)</f>
        <v/>
      </c>
      <c r="H17" s="242" t="str">
        <f>IF(入力シート!F29="","",入力シート!F29)</f>
        <v/>
      </c>
      <c r="I17" s="407" t="str">
        <f xml:space="preserve"> IF(入力シート!G29="","",入力シート!G29)</f>
        <v/>
      </c>
      <c r="J17" s="408"/>
      <c r="K17" s="18" t="str">
        <f>入力シート!M29</f>
        <v xml:space="preserve"> </v>
      </c>
      <c r="L17" s="19" t="str">
        <f>入力シート!N29</f>
        <v xml:space="preserve"> </v>
      </c>
      <c r="M17" s="20" t="str">
        <f>入力シート!O29</f>
        <v xml:space="preserve"> </v>
      </c>
      <c r="N17" s="18" t="str">
        <f>入力シート!P29</f>
        <v xml:space="preserve"> </v>
      </c>
      <c r="O17" s="19" t="str">
        <f>入力シート!Q29</f>
        <v xml:space="preserve"> </v>
      </c>
      <c r="P17" s="20" t="str">
        <f>入力シート!R29</f>
        <v xml:space="preserve"> </v>
      </c>
      <c r="Q17" s="18" t="str">
        <f>入力シート!S29</f>
        <v xml:space="preserve"> </v>
      </c>
      <c r="R17" s="50" t="str">
        <f>入力シート!T29</f>
        <v xml:space="preserve"> </v>
      </c>
      <c r="S17" s="20" t="str">
        <f>入力シート!U29</f>
        <v xml:space="preserve"> </v>
      </c>
      <c r="T17" s="18" t="str">
        <f>入力シート!V29</f>
        <v xml:space="preserve"> </v>
      </c>
      <c r="U17" s="34">
        <f>入力シート!AH29</f>
        <v>0</v>
      </c>
      <c r="V17" s="35">
        <f>入力シート!AI29</f>
        <v>0</v>
      </c>
      <c r="W17" s="35">
        <f>入力シート!AJ29</f>
        <v>0</v>
      </c>
      <c r="X17" s="36">
        <f>入力シート!AK29</f>
        <v>0</v>
      </c>
    </row>
    <row r="18" spans="1:24" ht="39" customHeight="1" x14ac:dyDescent="0.15">
      <c r="A18" s="7"/>
      <c r="B18" s="8">
        <v>8</v>
      </c>
      <c r="C18" s="405" t="str">
        <f>IF(入力シート!C30="","",入力シート!C30)</f>
        <v/>
      </c>
      <c r="D18" s="406" t="e">
        <f>IF(入力シート!#REF!="","",入力シート!#REF!)</f>
        <v>#REF!</v>
      </c>
      <c r="E18" s="405" t="str">
        <f>IF(入力シート!D30="","",入力シート!D30)</f>
        <v/>
      </c>
      <c r="F18" s="406" t="e">
        <f>IF(入力シート!#REF!="","",入力シート!#REF!)</f>
        <v>#REF!</v>
      </c>
      <c r="G18" s="125" t="str">
        <f xml:space="preserve"> IF(入力シート!E30="","",入力シート!E30)</f>
        <v/>
      </c>
      <c r="H18" s="242" t="str">
        <f>IF(入力シート!F30="","",入力シート!F30)</f>
        <v/>
      </c>
      <c r="I18" s="407" t="str">
        <f xml:space="preserve"> IF(入力シート!G30="","",入力シート!G30)</f>
        <v/>
      </c>
      <c r="J18" s="408"/>
      <c r="K18" s="18" t="str">
        <f>入力シート!M30</f>
        <v xml:space="preserve"> </v>
      </c>
      <c r="L18" s="19" t="str">
        <f>入力シート!N30</f>
        <v xml:space="preserve"> </v>
      </c>
      <c r="M18" s="20" t="str">
        <f>入力シート!O30</f>
        <v xml:space="preserve"> </v>
      </c>
      <c r="N18" s="18" t="str">
        <f>入力シート!P30</f>
        <v xml:space="preserve"> </v>
      </c>
      <c r="O18" s="19" t="str">
        <f>入力シート!Q30</f>
        <v xml:space="preserve"> </v>
      </c>
      <c r="P18" s="20" t="str">
        <f>入力シート!R30</f>
        <v xml:space="preserve"> </v>
      </c>
      <c r="Q18" s="18" t="str">
        <f>入力シート!S30</f>
        <v xml:space="preserve"> </v>
      </c>
      <c r="R18" s="50" t="str">
        <f>入力シート!T30</f>
        <v xml:space="preserve"> </v>
      </c>
      <c r="S18" s="20" t="str">
        <f>入力シート!U30</f>
        <v xml:space="preserve"> </v>
      </c>
      <c r="T18" s="18" t="str">
        <f>入力シート!V30</f>
        <v xml:space="preserve"> </v>
      </c>
      <c r="U18" s="34">
        <f>入力シート!AH30</f>
        <v>0</v>
      </c>
      <c r="V18" s="35">
        <f>入力シート!AI30</f>
        <v>0</v>
      </c>
      <c r="W18" s="35">
        <f>入力シート!AJ30</f>
        <v>0</v>
      </c>
      <c r="X18" s="36">
        <f>入力シート!AK30</f>
        <v>0</v>
      </c>
    </row>
    <row r="19" spans="1:24" ht="39" customHeight="1" x14ac:dyDescent="0.15">
      <c r="B19" s="8">
        <v>9</v>
      </c>
      <c r="C19" s="405" t="str">
        <f>IF(入力シート!C31="","",入力シート!C31)</f>
        <v/>
      </c>
      <c r="D19" s="406" t="e">
        <f>IF(入力シート!#REF!="","",入力シート!#REF!)</f>
        <v>#REF!</v>
      </c>
      <c r="E19" s="405" t="str">
        <f>IF(入力シート!D31="","",入力シート!D31)</f>
        <v/>
      </c>
      <c r="F19" s="406" t="e">
        <f>IF(入力シート!#REF!="","",入力シート!#REF!)</f>
        <v>#REF!</v>
      </c>
      <c r="G19" s="125" t="str">
        <f xml:space="preserve"> IF(入力シート!E31="","",入力シート!E31)</f>
        <v/>
      </c>
      <c r="H19" s="242" t="str">
        <f>IF(入力シート!F31="","",入力シート!F31)</f>
        <v/>
      </c>
      <c r="I19" s="407" t="str">
        <f xml:space="preserve"> IF(入力シート!G31="","",入力シート!G31)</f>
        <v/>
      </c>
      <c r="J19" s="408"/>
      <c r="K19" s="18" t="str">
        <f>入力シート!M31</f>
        <v xml:space="preserve"> </v>
      </c>
      <c r="L19" s="19" t="str">
        <f>入力シート!N31</f>
        <v xml:space="preserve"> </v>
      </c>
      <c r="M19" s="20" t="str">
        <f>入力シート!O31</f>
        <v xml:space="preserve"> </v>
      </c>
      <c r="N19" s="18" t="str">
        <f>入力シート!P31</f>
        <v xml:space="preserve"> </v>
      </c>
      <c r="O19" s="19" t="str">
        <f>入力シート!Q31</f>
        <v xml:space="preserve"> </v>
      </c>
      <c r="P19" s="20" t="str">
        <f>入力シート!R31</f>
        <v xml:space="preserve"> </v>
      </c>
      <c r="Q19" s="18" t="str">
        <f>入力シート!S31</f>
        <v xml:space="preserve"> </v>
      </c>
      <c r="R19" s="50" t="str">
        <f>入力シート!T31</f>
        <v xml:space="preserve"> </v>
      </c>
      <c r="S19" s="20" t="str">
        <f>入力シート!U31</f>
        <v xml:space="preserve"> </v>
      </c>
      <c r="T19" s="18" t="str">
        <f>入力シート!V31</f>
        <v xml:space="preserve"> </v>
      </c>
      <c r="U19" s="34">
        <f>入力シート!AH31</f>
        <v>0</v>
      </c>
      <c r="V19" s="35">
        <f>入力シート!AI31</f>
        <v>0</v>
      </c>
      <c r="W19" s="35">
        <f>入力シート!AJ31</f>
        <v>0</v>
      </c>
      <c r="X19" s="36">
        <f>入力シート!AK31</f>
        <v>0</v>
      </c>
    </row>
    <row r="20" spans="1:24" ht="39" customHeight="1" thickBot="1" x14ac:dyDescent="0.2">
      <c r="A20" s="2"/>
      <c r="B20" s="51">
        <v>10</v>
      </c>
      <c r="C20" s="405" t="str">
        <f>IF(入力シート!C32="","",入力シート!C32)</f>
        <v/>
      </c>
      <c r="D20" s="406" t="e">
        <f>IF(入力シート!#REF!="","",入力シート!#REF!)</f>
        <v>#REF!</v>
      </c>
      <c r="E20" s="405" t="str">
        <f>IF(入力シート!D32="","",入力シート!D32)</f>
        <v/>
      </c>
      <c r="F20" s="406" t="e">
        <f>IF(入力シート!#REF!="","",入力シート!#REF!)</f>
        <v>#REF!</v>
      </c>
      <c r="G20" s="125" t="str">
        <f xml:space="preserve"> IF(入力シート!E32="","",入力シート!E32)</f>
        <v/>
      </c>
      <c r="H20" s="240" t="str">
        <f>IF(入力シート!F32="","",入力シート!F32)</f>
        <v/>
      </c>
      <c r="I20" s="423" t="str">
        <f xml:space="preserve"> IF(入力シート!G32="","",入力シート!G32)</f>
        <v/>
      </c>
      <c r="J20" s="424"/>
      <c r="K20" s="21" t="str">
        <f>入力シート!M32</f>
        <v xml:space="preserve"> </v>
      </c>
      <c r="L20" s="22" t="str">
        <f>入力シート!N32</f>
        <v xml:space="preserve"> </v>
      </c>
      <c r="M20" s="23" t="str">
        <f>入力シート!O32</f>
        <v xml:space="preserve"> </v>
      </c>
      <c r="N20" s="21" t="str">
        <f>入力シート!P32</f>
        <v xml:space="preserve"> </v>
      </c>
      <c r="O20" s="22" t="str">
        <f>入力シート!Q32</f>
        <v xml:space="preserve"> </v>
      </c>
      <c r="P20" s="23" t="str">
        <f>入力シート!R32</f>
        <v xml:space="preserve"> </v>
      </c>
      <c r="Q20" s="21" t="str">
        <f>入力シート!S32</f>
        <v xml:space="preserve"> </v>
      </c>
      <c r="R20" s="52" t="str">
        <f>入力シート!T32</f>
        <v xml:space="preserve"> </v>
      </c>
      <c r="S20" s="23" t="str">
        <f>入力シート!U32</f>
        <v xml:space="preserve"> </v>
      </c>
      <c r="T20" s="53" t="str">
        <f>入力シート!V32</f>
        <v xml:space="preserve"> </v>
      </c>
      <c r="U20" s="54">
        <f>入力シート!AH32</f>
        <v>0</v>
      </c>
      <c r="V20" s="37">
        <f>入力シート!AI32</f>
        <v>0</v>
      </c>
      <c r="W20" s="37">
        <f>入力シート!AJ32</f>
        <v>0</v>
      </c>
      <c r="X20" s="38">
        <f>入力シート!AK32</f>
        <v>0</v>
      </c>
    </row>
    <row r="21" spans="1:24" ht="33.75" customHeight="1" thickBot="1" x14ac:dyDescent="0.2">
      <c r="B21" s="10"/>
      <c r="C21" s="11"/>
      <c r="D21" s="432" t="s">
        <v>10</v>
      </c>
      <c r="E21" s="433"/>
      <c r="F21" s="433"/>
      <c r="G21" s="434"/>
      <c r="H21" s="435"/>
      <c r="I21" s="430" t="s">
        <v>56</v>
      </c>
      <c r="J21" s="431"/>
      <c r="K21" s="21" t="str">
        <f>入力シート!L33</f>
        <v/>
      </c>
      <c r="L21" s="22" t="str">
        <f>入力シート!N33</f>
        <v/>
      </c>
      <c r="M21" s="23" t="str">
        <f>入力シート!O33</f>
        <v/>
      </c>
      <c r="N21" s="21" t="str">
        <f>入力シート!P33</f>
        <v/>
      </c>
      <c r="O21" s="22" t="str">
        <f>入力シート!Q33</f>
        <v/>
      </c>
      <c r="P21" s="23" t="str">
        <f>入力シート!R33</f>
        <v/>
      </c>
      <c r="Q21" s="21" t="str">
        <f>入力シート!S33</f>
        <v/>
      </c>
      <c r="R21" s="52" t="str">
        <f>入力シート!T33</f>
        <v/>
      </c>
      <c r="S21" s="23" t="str">
        <f>入力シート!U33</f>
        <v/>
      </c>
      <c r="T21" s="53" t="str">
        <f>入力シート!V33</f>
        <v/>
      </c>
      <c r="U21" s="111" t="str">
        <f>入力シート!AH33</f>
        <v/>
      </c>
      <c r="V21" s="112" t="str">
        <f>入力シート!AI33</f>
        <v/>
      </c>
      <c r="W21" s="112" t="str">
        <f>入力シート!AJ33</f>
        <v/>
      </c>
      <c r="X21" s="113" t="str">
        <f>入力シート!AK33</f>
        <v/>
      </c>
    </row>
    <row r="22" spans="1:24" ht="30" customHeight="1" x14ac:dyDescent="0.15">
      <c r="B22" s="10"/>
      <c r="C22" s="11"/>
      <c r="D22" s="428" t="s">
        <v>78</v>
      </c>
      <c r="E22" s="429"/>
      <c r="F22" s="429"/>
      <c r="G22" s="429"/>
      <c r="H22" s="429"/>
      <c r="I22" s="9"/>
      <c r="J22" s="9"/>
      <c r="K22" s="9"/>
      <c r="L22" s="9"/>
      <c r="M22" s="9"/>
      <c r="N22" s="451" t="s">
        <v>8</v>
      </c>
      <c r="O22" s="153"/>
      <c r="P22" s="32"/>
      <c r="Q22" s="32"/>
      <c r="R22" s="9"/>
      <c r="S22" s="9"/>
      <c r="T22" s="9"/>
      <c r="U22" s="7"/>
      <c r="V22" s="7"/>
      <c r="W22" s="7"/>
      <c r="X22" s="25"/>
    </row>
    <row r="23" spans="1:24" ht="33" customHeight="1" x14ac:dyDescent="0.15">
      <c r="B23" s="10"/>
      <c r="C23" s="11"/>
      <c r="D23" s="425" t="s">
        <v>88</v>
      </c>
      <c r="E23" s="426"/>
      <c r="F23" s="426"/>
      <c r="G23" s="426"/>
      <c r="H23" s="426"/>
      <c r="I23" s="427"/>
      <c r="J23" s="9"/>
      <c r="K23" s="9"/>
      <c r="L23" s="9"/>
      <c r="M23" s="9"/>
      <c r="N23" s="452"/>
      <c r="O23" s="154"/>
      <c r="P23" s="9"/>
      <c r="Q23" s="40"/>
      <c r="R23" s="40"/>
      <c r="S23" s="40"/>
      <c r="T23" s="40"/>
      <c r="U23" s="13"/>
      <c r="V23" s="7"/>
      <c r="W23" s="7"/>
      <c r="X23" s="25"/>
    </row>
    <row r="24" spans="1:24" ht="22.5" customHeight="1" x14ac:dyDescent="0.15">
      <c r="B24" s="454" t="s">
        <v>11</v>
      </c>
      <c r="C24" s="455"/>
      <c r="D24" s="428" t="s">
        <v>77</v>
      </c>
      <c r="E24" s="456"/>
      <c r="F24" s="456"/>
      <c r="G24" s="456"/>
      <c r="H24" s="456"/>
      <c r="I24" s="9"/>
      <c r="J24" s="9"/>
      <c r="K24" s="9"/>
      <c r="L24" s="9"/>
      <c r="M24" s="9"/>
      <c r="N24" s="452"/>
      <c r="O24" s="154"/>
      <c r="P24" s="9"/>
      <c r="Q24" s="41"/>
      <c r="R24" s="42"/>
      <c r="S24" s="42"/>
      <c r="T24" s="42"/>
      <c r="U24" s="42"/>
      <c r="V24" s="7"/>
      <c r="W24" s="7"/>
      <c r="X24" s="25"/>
    </row>
    <row r="25" spans="1:24" ht="18.75" customHeight="1" x14ac:dyDescent="0.15">
      <c r="B25" s="55"/>
      <c r="C25" s="56"/>
      <c r="D25" s="457" t="str">
        <f>IF(入力シート!C18="","",入力シート!C18)</f>
        <v/>
      </c>
      <c r="E25" s="458"/>
      <c r="F25" s="458"/>
      <c r="G25" s="458"/>
      <c r="H25" s="458"/>
      <c r="I25" s="458"/>
      <c r="J25" s="26"/>
      <c r="K25" s="9"/>
      <c r="L25" s="9"/>
      <c r="M25" s="9"/>
      <c r="N25" s="452"/>
      <c r="O25" s="154"/>
      <c r="P25" s="9"/>
      <c r="Q25" s="40"/>
      <c r="R25" s="40"/>
      <c r="S25" s="40"/>
      <c r="T25" s="40"/>
      <c r="U25" s="13"/>
      <c r="V25" s="7"/>
      <c r="W25" s="7"/>
      <c r="X25" s="25"/>
    </row>
    <row r="26" spans="1:24" ht="22.5" customHeight="1" x14ac:dyDescent="0.15">
      <c r="B26" s="421" t="s">
        <v>82</v>
      </c>
      <c r="C26" s="422"/>
      <c r="D26" s="459"/>
      <c r="E26" s="458"/>
      <c r="F26" s="458"/>
      <c r="G26" s="458"/>
      <c r="H26" s="458"/>
      <c r="I26" s="458"/>
      <c r="J26" s="26"/>
      <c r="K26" s="9"/>
      <c r="L26" s="9"/>
      <c r="M26" s="9"/>
      <c r="N26" s="452"/>
      <c r="O26" s="154"/>
      <c r="P26" s="9"/>
      <c r="Q26" s="9"/>
      <c r="R26" s="9"/>
      <c r="S26" s="9"/>
      <c r="T26" s="9"/>
      <c r="U26" s="7"/>
      <c r="V26" s="7"/>
      <c r="W26" s="7"/>
      <c r="X26" s="25"/>
    </row>
    <row r="27" spans="1:24" ht="18.75" customHeight="1" x14ac:dyDescent="0.15">
      <c r="B27" s="55"/>
      <c r="C27" s="56"/>
      <c r="D27" s="459"/>
      <c r="E27" s="458"/>
      <c r="F27" s="458"/>
      <c r="G27" s="458"/>
      <c r="H27" s="458"/>
      <c r="I27" s="458"/>
      <c r="J27" s="26"/>
      <c r="K27" s="9"/>
      <c r="L27" s="9"/>
      <c r="M27" s="9"/>
      <c r="N27" s="452"/>
      <c r="O27" s="154"/>
      <c r="P27" s="9"/>
      <c r="Q27" s="9"/>
      <c r="R27" s="9"/>
      <c r="S27" s="9"/>
      <c r="T27" s="9"/>
      <c r="U27" s="7"/>
      <c r="V27" s="7"/>
      <c r="W27" s="7"/>
      <c r="X27" s="25"/>
    </row>
    <row r="28" spans="1:24" ht="22.5" customHeight="1" x14ac:dyDescent="0.15">
      <c r="B28" s="421" t="s">
        <v>83</v>
      </c>
      <c r="C28" s="422"/>
      <c r="D28" s="459"/>
      <c r="E28" s="458"/>
      <c r="F28" s="458"/>
      <c r="G28" s="458"/>
      <c r="H28" s="458"/>
      <c r="I28" s="458"/>
      <c r="J28" s="14"/>
      <c r="K28" s="9"/>
      <c r="L28" s="9"/>
      <c r="M28" s="9"/>
      <c r="N28" s="452"/>
      <c r="O28" s="154"/>
      <c r="P28" s="9"/>
      <c r="Q28" s="9"/>
      <c r="R28" s="9"/>
      <c r="S28" s="9"/>
      <c r="T28" s="9"/>
      <c r="U28" s="7"/>
      <c r="V28" s="7"/>
      <c r="W28" s="7"/>
      <c r="X28" s="25"/>
    </row>
    <row r="29" spans="1:24" ht="18.75" customHeight="1" x14ac:dyDescent="0.15">
      <c r="B29" s="55"/>
      <c r="C29" s="56"/>
      <c r="D29" s="459"/>
      <c r="E29" s="458"/>
      <c r="F29" s="458"/>
      <c r="G29" s="458"/>
      <c r="H29" s="458"/>
      <c r="I29" s="458"/>
      <c r="J29" s="14"/>
      <c r="K29" s="9"/>
      <c r="L29" s="9"/>
      <c r="M29" s="9"/>
      <c r="N29" s="452"/>
      <c r="O29" s="154"/>
      <c r="P29" s="9"/>
      <c r="Q29" s="9"/>
      <c r="R29" s="9"/>
      <c r="S29" s="9"/>
      <c r="T29" s="9"/>
      <c r="U29" s="7"/>
      <c r="V29" s="7"/>
      <c r="W29" s="7"/>
      <c r="X29" s="25"/>
    </row>
    <row r="30" spans="1:24" ht="18.75" customHeight="1" x14ac:dyDescent="0.15">
      <c r="B30" s="10"/>
      <c r="C30" s="11"/>
      <c r="D30" s="459"/>
      <c r="E30" s="458"/>
      <c r="F30" s="458"/>
      <c r="G30" s="458"/>
      <c r="H30" s="458"/>
      <c r="I30" s="458"/>
      <c r="J30" s="14"/>
      <c r="K30" s="9"/>
      <c r="L30" s="9"/>
      <c r="M30" s="9"/>
      <c r="N30" s="452"/>
      <c r="O30" s="154"/>
      <c r="P30" s="9"/>
      <c r="Q30" s="9"/>
      <c r="R30" s="9"/>
      <c r="S30" s="9"/>
      <c r="T30" s="9"/>
      <c r="U30" s="7"/>
      <c r="V30" s="7"/>
      <c r="W30" s="7"/>
      <c r="X30" s="25"/>
    </row>
    <row r="31" spans="1:24" ht="18.75" customHeight="1" x14ac:dyDescent="0.15">
      <c r="B31" s="10"/>
      <c r="C31" s="11"/>
      <c r="D31" s="459"/>
      <c r="E31" s="458"/>
      <c r="F31" s="458"/>
      <c r="G31" s="458"/>
      <c r="H31" s="458"/>
      <c r="I31" s="458"/>
      <c r="J31" s="26" t="s">
        <v>49</v>
      </c>
      <c r="K31" s="9"/>
      <c r="L31" s="9"/>
      <c r="M31" s="9"/>
      <c r="N31" s="452"/>
      <c r="O31" s="154"/>
      <c r="P31" s="9"/>
      <c r="Q31" s="9"/>
      <c r="R31" s="9"/>
      <c r="S31" s="9"/>
      <c r="T31" s="9"/>
      <c r="U31" s="7"/>
      <c r="V31" s="7"/>
      <c r="W31" s="7"/>
      <c r="X31" s="25"/>
    </row>
    <row r="32" spans="1:24" ht="18.75" customHeight="1" x14ac:dyDescent="0.15">
      <c r="B32" s="10"/>
      <c r="C32" s="11"/>
      <c r="D32" s="459"/>
      <c r="E32" s="458"/>
      <c r="F32" s="458"/>
      <c r="G32" s="458"/>
      <c r="H32" s="458"/>
      <c r="I32" s="458"/>
      <c r="J32" s="14"/>
      <c r="K32" s="9"/>
      <c r="L32" s="9"/>
      <c r="M32" s="9"/>
      <c r="N32" s="452"/>
      <c r="O32" s="154"/>
      <c r="P32" s="9"/>
      <c r="Q32" s="9"/>
      <c r="R32" s="9"/>
      <c r="S32" s="9"/>
      <c r="T32" s="9"/>
      <c r="U32" s="7"/>
      <c r="V32" s="7"/>
      <c r="W32" s="7"/>
      <c r="X32" s="25"/>
    </row>
    <row r="33" spans="2:24" ht="18.75" customHeight="1" x14ac:dyDescent="0.15">
      <c r="B33" s="10"/>
      <c r="C33" s="11"/>
      <c r="D33" s="459"/>
      <c r="E33" s="458"/>
      <c r="F33" s="458"/>
      <c r="G33" s="458"/>
      <c r="H33" s="458"/>
      <c r="I33" s="458"/>
      <c r="J33" s="14"/>
      <c r="K33" s="12"/>
      <c r="L33" s="9"/>
      <c r="M33" s="9"/>
      <c r="N33" s="452"/>
      <c r="O33" s="154"/>
      <c r="P33" s="9"/>
      <c r="Q33" s="9"/>
      <c r="R33" s="9"/>
      <c r="S33" s="9"/>
      <c r="T33" s="9"/>
      <c r="U33" s="7"/>
      <c r="V33" s="7"/>
      <c r="W33" s="7"/>
      <c r="X33" s="25"/>
    </row>
    <row r="34" spans="2:24" ht="18.75" customHeight="1" x14ac:dyDescent="0.15">
      <c r="B34" s="10"/>
      <c r="C34" s="11"/>
      <c r="D34" s="459"/>
      <c r="E34" s="458"/>
      <c r="F34" s="458"/>
      <c r="G34" s="458"/>
      <c r="H34" s="458"/>
      <c r="I34" s="458"/>
      <c r="J34" s="14"/>
      <c r="K34" s="9"/>
      <c r="L34" s="9"/>
      <c r="M34" s="9"/>
      <c r="N34" s="452"/>
      <c r="O34" s="154"/>
      <c r="P34" s="9"/>
      <c r="Q34" s="9"/>
      <c r="R34" s="9"/>
      <c r="S34" s="9"/>
      <c r="T34" s="9"/>
      <c r="U34" s="7"/>
      <c r="V34" s="7"/>
      <c r="W34" s="7"/>
      <c r="X34" s="25"/>
    </row>
    <row r="35" spans="2:24" ht="21" customHeight="1" x14ac:dyDescent="0.15">
      <c r="B35" s="10" t="s">
        <v>98</v>
      </c>
      <c r="C35" s="11"/>
      <c r="D35" s="460" t="str">
        <f>IF(入力シート!C19="","",入力シート!C19)</f>
        <v/>
      </c>
      <c r="E35" s="461"/>
      <c r="F35" s="461"/>
      <c r="G35" s="461"/>
      <c r="H35" s="461"/>
      <c r="I35" s="461"/>
      <c r="J35" s="27"/>
      <c r="K35" s="9"/>
      <c r="L35" s="9"/>
      <c r="M35" s="9"/>
      <c r="N35" s="452"/>
      <c r="O35" s="154"/>
      <c r="P35" s="9"/>
      <c r="Q35" s="9"/>
      <c r="R35" s="9"/>
      <c r="S35" s="9"/>
      <c r="T35" s="9"/>
      <c r="U35" s="7"/>
      <c r="V35" s="7"/>
      <c r="W35" s="7"/>
      <c r="X35" s="25"/>
    </row>
    <row r="36" spans="2:24" ht="18.75" customHeight="1" thickBot="1" x14ac:dyDescent="0.2">
      <c r="B36" s="28"/>
      <c r="C36" s="29"/>
      <c r="D36" s="30"/>
      <c r="E36" s="30"/>
      <c r="F36" s="30"/>
      <c r="G36" s="30"/>
      <c r="H36" s="30"/>
      <c r="I36" s="31"/>
      <c r="J36" s="31"/>
      <c r="K36" s="30"/>
      <c r="L36" s="30"/>
      <c r="M36" s="30"/>
      <c r="N36" s="453"/>
      <c r="O36" s="155"/>
      <c r="P36" s="30"/>
      <c r="Q36" s="30"/>
      <c r="R36" s="30"/>
      <c r="S36" s="30"/>
      <c r="T36" s="30"/>
      <c r="U36" s="30"/>
      <c r="V36" s="30"/>
      <c r="W36" s="30"/>
      <c r="X36" s="24"/>
    </row>
    <row r="37" spans="2:24" x14ac:dyDescent="0.15">
      <c r="X37" s="5"/>
    </row>
    <row r="38" spans="2:24" x14ac:dyDescent="0.15">
      <c r="X38" s="1"/>
    </row>
  </sheetData>
  <mergeCells count="57">
    <mergeCell ref="N22:N36"/>
    <mergeCell ref="B28:C28"/>
    <mergeCell ref="B24:C24"/>
    <mergeCell ref="D24:H24"/>
    <mergeCell ref="D25:I34"/>
    <mergeCell ref="D35:I35"/>
    <mergeCell ref="E19:F19"/>
    <mergeCell ref="E20:F20"/>
    <mergeCell ref="H5:X7"/>
    <mergeCell ref="D5:F5"/>
    <mergeCell ref="C12:D12"/>
    <mergeCell ref="I12:J12"/>
    <mergeCell ref="C15:D15"/>
    <mergeCell ref="C18:D18"/>
    <mergeCell ref="D8:X8"/>
    <mergeCell ref="B9:D9"/>
    <mergeCell ref="E9:F9"/>
    <mergeCell ref="I9:J9"/>
    <mergeCell ref="B26:C26"/>
    <mergeCell ref="C20:D20"/>
    <mergeCell ref="I20:J20"/>
    <mergeCell ref="D23:I23"/>
    <mergeCell ref="D22:H22"/>
    <mergeCell ref="I21:J21"/>
    <mergeCell ref="D21:H21"/>
    <mergeCell ref="B7:C7"/>
    <mergeCell ref="B8:C8"/>
    <mergeCell ref="K9:X9"/>
    <mergeCell ref="E12:F12"/>
    <mergeCell ref="E13:F13"/>
    <mergeCell ref="C11:D11"/>
    <mergeCell ref="E11:F11"/>
    <mergeCell ref="I11:J11"/>
    <mergeCell ref="C13:D13"/>
    <mergeCell ref="E17:F17"/>
    <mergeCell ref="I17:J17"/>
    <mergeCell ref="C16:D16"/>
    <mergeCell ref="C17:D17"/>
    <mergeCell ref="E16:F16"/>
    <mergeCell ref="I14:J14"/>
    <mergeCell ref="E14:F14"/>
    <mergeCell ref="B1:X3"/>
    <mergeCell ref="G5:G7"/>
    <mergeCell ref="B4:D4"/>
    <mergeCell ref="E18:F18"/>
    <mergeCell ref="I19:J19"/>
    <mergeCell ref="C19:D19"/>
    <mergeCell ref="I15:J15"/>
    <mergeCell ref="E15:F15"/>
    <mergeCell ref="I16:J16"/>
    <mergeCell ref="I18:J18"/>
    <mergeCell ref="B5:C5"/>
    <mergeCell ref="B6:C6"/>
    <mergeCell ref="C14:D14"/>
    <mergeCell ref="D6:F6"/>
    <mergeCell ref="D7:F7"/>
    <mergeCell ref="I13:J13"/>
  </mergeCells>
  <phoneticPr fontId="1"/>
  <conditionalFormatting sqref="U13:X20">
    <cfRule type="expression" dxfId="1" priority="3" stopIfTrue="1">
      <formula>AND(SUM($U13:$X13)=0,$U13=0)</formula>
    </cfRule>
  </conditionalFormatting>
  <conditionalFormatting sqref="U11:X12">
    <cfRule type="expression" dxfId="0" priority="1" stopIfTrue="1">
      <formula>AND(SUM($U11:$X11)=0,$U11=0)</formula>
    </cfRule>
  </conditionalFormatting>
  <dataValidations count="1">
    <dataValidation imeMode="off" allowBlank="1" showInputMessage="1" showErrorMessage="1" sqref="I10" xr:uid="{00000000-0002-0000-0200-000000000000}"/>
  </dataValidations>
  <printOptions horizontalCentered="1"/>
  <pageMargins left="0.62992125984251968" right="0.19685039370078741" top="0.43307086614173229" bottom="0.59055118110236227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納品書</vt:lpstr>
      <vt:lpstr>請求書</vt:lpstr>
      <vt:lpstr>請求書!Print_Area</vt:lpstr>
      <vt:lpstr>入力シート!Print_Area</vt:lpstr>
      <vt:lpstr>納品書!Print_Area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2019-05-15T06:18:49Z</cp:lastPrinted>
  <dcterms:created xsi:type="dcterms:W3CDTF">2007-07-13T08:14:18Z</dcterms:created>
  <dcterms:modified xsi:type="dcterms:W3CDTF">2025-01-16T05:15:13Z</dcterms:modified>
</cp:coreProperties>
</file>